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\Desktop\FU\"/>
    </mc:Choice>
  </mc:AlternateContent>
  <xr:revisionPtr revIDLastSave="0" documentId="13_ncr:1_{44A2F049-35D4-4033-8C7D-3013BCC6B54A}" xr6:coauthVersionLast="36" xr6:coauthVersionMax="36" xr10:uidLastSave="{00000000-0000-0000-0000-000000000000}"/>
  <bookViews>
    <workbookView xWindow="0" yWindow="230" windowWidth="18980" windowHeight="10580" xr2:uid="{00000000-000D-0000-FFFF-FFFF00000000}"/>
  </bookViews>
  <sheets>
    <sheet name="Sammanfattning" sheetId="6" r:id="rId1"/>
    <sheet name="Volym" sheetId="1" r:id="rId2"/>
    <sheet name="Summa Fältnorm cit" sheetId="2" r:id="rId3"/>
    <sheet name="Medelcitering" sheetId="3" r:id="rId4"/>
    <sheet name="Bibliometriskt index" sheetId="4" r:id="rId5"/>
    <sheet name="Områdesnormaler" sheetId="5" r:id="rId6"/>
  </sheets>
  <calcPr calcId="191029"/>
</workbook>
</file>

<file path=xl/calcChain.xml><?xml version="1.0" encoding="utf-8"?>
<calcChain xmlns="http://schemas.openxmlformats.org/spreadsheetml/2006/main">
  <c r="B32" i="6" l="1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B30" i="3"/>
  <c r="AK31" i="3" l="1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K21" i="3"/>
  <c r="C21" i="6" s="1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K13" i="3"/>
  <c r="C13" i="6" s="1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K5" i="3"/>
  <c r="C5" i="6" s="1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1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Y31" i="4"/>
  <c r="P31" i="4"/>
  <c r="O31" i="4"/>
  <c r="M31" i="4"/>
  <c r="H31" i="4"/>
  <c r="AG30" i="4"/>
  <c r="AD30" i="4"/>
  <c r="S30" i="4"/>
  <c r="Q30" i="4"/>
  <c r="M30" i="4"/>
  <c r="H30" i="4"/>
  <c r="E30" i="4"/>
  <c r="AD29" i="4"/>
  <c r="V29" i="4"/>
  <c r="S29" i="4"/>
  <c r="M29" i="4"/>
  <c r="AD28" i="4"/>
  <c r="Y28" i="4"/>
  <c r="V28" i="4"/>
  <c r="S28" i="4"/>
  <c r="P28" i="4"/>
  <c r="O28" i="4"/>
  <c r="AD27" i="4"/>
  <c r="Y27" i="4"/>
  <c r="V27" i="4"/>
  <c r="S27" i="4"/>
  <c r="Q27" i="4"/>
  <c r="E27" i="4"/>
  <c r="AD26" i="4"/>
  <c r="Y26" i="4"/>
  <c r="V26" i="4"/>
  <c r="E26" i="4"/>
  <c r="AI25" i="4"/>
  <c r="AG25" i="4"/>
  <c r="Y25" i="4"/>
  <c r="V25" i="4"/>
  <c r="S25" i="4"/>
  <c r="M25" i="4"/>
  <c r="H25" i="4"/>
  <c r="E25" i="4"/>
  <c r="D25" i="4"/>
  <c r="S24" i="4"/>
  <c r="Q24" i="4"/>
  <c r="M24" i="4"/>
  <c r="AH23" i="4"/>
  <c r="AD23" i="4"/>
  <c r="AC23" i="4"/>
  <c r="U23" i="4"/>
  <c r="T23" i="4"/>
  <c r="S23" i="4"/>
  <c r="Q23" i="4"/>
  <c r="P23" i="4"/>
  <c r="M23" i="4"/>
  <c r="AD22" i="4"/>
  <c r="Y22" i="4"/>
  <c r="X22" i="4"/>
  <c r="V22" i="4"/>
  <c r="S22" i="4"/>
  <c r="Q22" i="4"/>
  <c r="L22" i="4"/>
  <c r="E22" i="4"/>
  <c r="AH21" i="4"/>
  <c r="Y21" i="4"/>
  <c r="V21" i="4"/>
  <c r="M21" i="4"/>
  <c r="Y20" i="4"/>
  <c r="V20" i="4"/>
  <c r="S20" i="4"/>
  <c r="Y19" i="4"/>
  <c r="V19" i="4"/>
  <c r="S19" i="4"/>
  <c r="Q19" i="4"/>
  <c r="AI18" i="4"/>
  <c r="AH18" i="4"/>
  <c r="AG18" i="4"/>
  <c r="AF18" i="4"/>
  <c r="AD18" i="4"/>
  <c r="AC18" i="4"/>
  <c r="Y18" i="4"/>
  <c r="S18" i="4"/>
  <c r="P18" i="4"/>
  <c r="M18" i="4"/>
  <c r="I18" i="4"/>
  <c r="E18" i="4"/>
  <c r="D18" i="4"/>
  <c r="C18" i="4"/>
  <c r="Y17" i="4"/>
  <c r="V17" i="4"/>
  <c r="M17" i="4"/>
  <c r="Y16" i="4"/>
  <c r="AH15" i="4"/>
  <c r="AD15" i="4"/>
  <c r="H15" i="4"/>
  <c r="E15" i="4"/>
  <c r="AI14" i="4"/>
  <c r="AD14" i="4"/>
  <c r="Y14" i="4"/>
  <c r="Y13" i="4"/>
  <c r="V13" i="4"/>
  <c r="S13" i="4"/>
  <c r="M13" i="4"/>
  <c r="H13" i="4"/>
  <c r="AI12" i="4"/>
  <c r="U12" i="4"/>
  <c r="S12" i="4"/>
  <c r="V11" i="4"/>
  <c r="H10" i="4"/>
  <c r="Y9" i="4"/>
  <c r="Q9" i="4"/>
  <c r="Y3" i="4"/>
  <c r="B27" i="4"/>
  <c r="B26" i="4"/>
  <c r="B25" i="4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F16" i="5"/>
  <c r="AJ32" i="4" s="1"/>
  <c r="E16" i="5"/>
  <c r="AI32" i="4" s="1"/>
  <c r="D16" i="5"/>
  <c r="AH32" i="4" s="1"/>
  <c r="C16" i="5"/>
  <c r="AG32" i="4" s="1"/>
  <c r="B16" i="5"/>
  <c r="AF32" i="4" s="1"/>
  <c r="K12" i="5"/>
  <c r="AE32" i="4" s="1"/>
  <c r="J12" i="5"/>
  <c r="AD32" i="4" s="1"/>
  <c r="I12" i="5"/>
  <c r="AC32" i="4" s="1"/>
  <c r="H12" i="5"/>
  <c r="AB32" i="4" s="1"/>
  <c r="G12" i="5"/>
  <c r="AA32" i="4" s="1"/>
  <c r="F12" i="5"/>
  <c r="Z32" i="4" s="1"/>
  <c r="E12" i="5"/>
  <c r="Y32" i="4" s="1"/>
  <c r="D12" i="5"/>
  <c r="X32" i="4" s="1"/>
  <c r="C12" i="5"/>
  <c r="W32" i="4" s="1"/>
  <c r="B12" i="5"/>
  <c r="V32" i="4" s="1"/>
  <c r="K8" i="5"/>
  <c r="U32" i="4" s="1"/>
  <c r="J8" i="5"/>
  <c r="T32" i="4" s="1"/>
  <c r="I8" i="5"/>
  <c r="S32" i="4" s="1"/>
  <c r="H8" i="5"/>
  <c r="R32" i="4" s="1"/>
  <c r="G8" i="5"/>
  <c r="Q32" i="4" s="1"/>
  <c r="F8" i="5"/>
  <c r="P32" i="4" s="1"/>
  <c r="E8" i="5"/>
  <c r="O32" i="4" s="1"/>
  <c r="D8" i="5"/>
  <c r="N32" i="4" s="1"/>
  <c r="C8" i="5"/>
  <c r="M32" i="4" s="1"/>
  <c r="B8" i="5"/>
  <c r="L32" i="4" s="1"/>
  <c r="K4" i="5"/>
  <c r="K32" i="4" s="1"/>
  <c r="J4" i="5"/>
  <c r="I4" i="5"/>
  <c r="I32" i="4" s="1"/>
  <c r="H4" i="5"/>
  <c r="H18" i="4" s="1"/>
  <c r="G4" i="5"/>
  <c r="G32" i="4" s="1"/>
  <c r="F4" i="5"/>
  <c r="E4" i="5"/>
  <c r="E32" i="4" s="1"/>
  <c r="D4" i="5"/>
  <c r="C4" i="5"/>
  <c r="C32" i="4" s="1"/>
  <c r="B4" i="5"/>
  <c r="B30" i="4" s="1"/>
  <c r="C32" i="6"/>
  <c r="C31" i="6"/>
  <c r="C30" i="6"/>
  <c r="C29" i="6"/>
  <c r="C28" i="6"/>
  <c r="C27" i="6"/>
  <c r="C26" i="6"/>
  <c r="C25" i="6"/>
  <c r="C24" i="6"/>
  <c r="C23" i="6"/>
  <c r="C22" i="6"/>
  <c r="C20" i="6"/>
  <c r="C19" i="6"/>
  <c r="C18" i="6"/>
  <c r="C17" i="6"/>
  <c r="C16" i="6"/>
  <c r="C15" i="6"/>
  <c r="C14" i="6"/>
  <c r="C12" i="6"/>
  <c r="C11" i="6"/>
  <c r="C10" i="6"/>
  <c r="C9" i="6"/>
  <c r="C8" i="6"/>
  <c r="C7" i="6"/>
  <c r="C6" i="6"/>
  <c r="C4" i="6"/>
  <c r="C3" i="6"/>
  <c r="D12" i="4" l="1"/>
  <c r="D32" i="4"/>
  <c r="D15" i="4"/>
  <c r="U16" i="4"/>
  <c r="V18" i="4"/>
  <c r="P19" i="4"/>
  <c r="M20" i="4"/>
  <c r="AD21" i="4"/>
  <c r="F12" i="4"/>
  <c r="F32" i="4"/>
  <c r="K12" i="4"/>
  <c r="AC16" i="4"/>
  <c r="S26" i="4"/>
  <c r="AG28" i="4"/>
  <c r="B28" i="4"/>
  <c r="AK28" i="4" s="1"/>
  <c r="D28" i="6" s="1"/>
  <c r="AD16" i="4"/>
  <c r="O23" i="4"/>
  <c r="N25" i="4"/>
  <c r="S31" i="4"/>
  <c r="H12" i="4"/>
  <c r="H32" i="4"/>
  <c r="D14" i="4"/>
  <c r="D16" i="4"/>
  <c r="AK16" i="4" s="1"/>
  <c r="D16" i="6" s="1"/>
  <c r="AE19" i="4"/>
  <c r="S21" i="4"/>
  <c r="B31" i="4"/>
  <c r="B32" i="4"/>
  <c r="AK32" i="4" s="1"/>
  <c r="J12" i="4"/>
  <c r="J32" i="4"/>
  <c r="B21" i="4"/>
  <c r="E16" i="4"/>
  <c r="H20" i="4"/>
  <c r="B23" i="4"/>
  <c r="K13" i="4"/>
  <c r="P16" i="4"/>
  <c r="T18" i="4"/>
  <c r="L20" i="4"/>
  <c r="AG29" i="4"/>
  <c r="L12" i="4"/>
  <c r="N12" i="4"/>
  <c r="P12" i="4"/>
  <c r="R12" i="4"/>
  <c r="T12" i="4"/>
  <c r="V12" i="4"/>
  <c r="X12" i="4"/>
  <c r="Z12" i="4"/>
  <c r="AB12" i="4"/>
  <c r="AD12" i="4"/>
  <c r="AF11" i="4"/>
  <c r="AH11" i="4"/>
  <c r="AJ11" i="4"/>
  <c r="B4" i="4"/>
  <c r="B6" i="4"/>
  <c r="B8" i="4"/>
  <c r="B10" i="4"/>
  <c r="B12" i="4"/>
  <c r="B14" i="4"/>
  <c r="B16" i="4"/>
  <c r="B18" i="4"/>
  <c r="B20" i="4"/>
  <c r="B22" i="4"/>
  <c r="B24" i="4"/>
  <c r="AB23" i="4"/>
  <c r="E24" i="4"/>
  <c r="V24" i="4"/>
  <c r="AG24" i="4"/>
  <c r="F25" i="4"/>
  <c r="K25" i="4"/>
  <c r="O25" i="4"/>
  <c r="W25" i="4"/>
  <c r="AA25" i="4"/>
  <c r="AC25" i="4"/>
  <c r="AE25" i="4"/>
  <c r="P27" i="4"/>
  <c r="AG27" i="4"/>
  <c r="M28" i="4"/>
  <c r="X28" i="4"/>
  <c r="AC28" i="4"/>
  <c r="E29" i="4"/>
  <c r="Q29" i="4"/>
  <c r="D30" i="4"/>
  <c r="F30" i="4"/>
  <c r="P30" i="4"/>
  <c r="U30" i="4"/>
  <c r="AB30" i="4"/>
  <c r="AJ30" i="4"/>
  <c r="L31" i="4"/>
  <c r="X31" i="4"/>
  <c r="Z31" i="4"/>
  <c r="B3" i="4"/>
  <c r="B5" i="4"/>
  <c r="B7" i="4"/>
  <c r="B9" i="4"/>
  <c r="B11" i="4"/>
  <c r="B13" i="4"/>
  <c r="B15" i="4"/>
  <c r="B17" i="4"/>
  <c r="B19" i="4"/>
  <c r="B29" i="4"/>
  <c r="AF23" i="4"/>
  <c r="D24" i="4"/>
  <c r="H24" i="4"/>
  <c r="N24" i="4"/>
  <c r="AK24" i="4" s="1"/>
  <c r="D24" i="6" s="1"/>
  <c r="Y24" i="4"/>
  <c r="AI24" i="4"/>
  <c r="G25" i="4"/>
  <c r="J25" i="4"/>
  <c r="L25" i="4"/>
  <c r="P25" i="4"/>
  <c r="X25" i="4"/>
  <c r="Z25" i="4"/>
  <c r="AB25" i="4"/>
  <c r="AD25" i="4"/>
  <c r="AF25" i="4"/>
  <c r="AH25" i="4"/>
  <c r="AJ25" i="4"/>
  <c r="Q26" i="4"/>
  <c r="O27" i="4"/>
  <c r="L28" i="4"/>
  <c r="W28" i="4"/>
  <c r="AH28" i="4"/>
  <c r="H29" i="4"/>
  <c r="N29" i="4"/>
  <c r="C30" i="4"/>
  <c r="O30" i="4"/>
  <c r="T30" i="4"/>
  <c r="Y30" i="4"/>
  <c r="AC30" i="4"/>
  <c r="V31" i="4"/>
  <c r="AH31" i="4"/>
  <c r="C31" i="4"/>
  <c r="C29" i="4"/>
  <c r="C28" i="4"/>
  <c r="C27" i="4"/>
  <c r="C26" i="4"/>
  <c r="AK26" i="4" s="1"/>
  <c r="D26" i="6" s="1"/>
  <c r="C25" i="4"/>
  <c r="C24" i="4"/>
  <c r="C23" i="4"/>
  <c r="C22" i="4"/>
  <c r="C21" i="4"/>
  <c r="C20" i="4"/>
  <c r="C19" i="4"/>
  <c r="C17" i="4"/>
  <c r="C16" i="4"/>
  <c r="C15" i="4"/>
  <c r="C14" i="4"/>
  <c r="E31" i="4"/>
  <c r="E28" i="4"/>
  <c r="E23" i="4"/>
  <c r="E21" i="4"/>
  <c r="E20" i="4"/>
  <c r="E19" i="4"/>
  <c r="E17" i="4"/>
  <c r="E14" i="4"/>
  <c r="E13" i="4"/>
  <c r="G31" i="4"/>
  <c r="G30" i="4"/>
  <c r="G29" i="4"/>
  <c r="G28" i="4"/>
  <c r="G27" i="4"/>
  <c r="G26" i="4"/>
  <c r="G24" i="4"/>
  <c r="G23" i="4"/>
  <c r="G22" i="4"/>
  <c r="G21" i="4"/>
  <c r="G20" i="4"/>
  <c r="G19" i="4"/>
  <c r="G18" i="4"/>
  <c r="G17" i="4"/>
  <c r="G16" i="4"/>
  <c r="G15" i="4"/>
  <c r="G14" i="4"/>
  <c r="G13" i="4"/>
  <c r="I31" i="4"/>
  <c r="I30" i="4"/>
  <c r="AK30" i="4" s="1"/>
  <c r="D30" i="6" s="1"/>
  <c r="I29" i="4"/>
  <c r="I28" i="4"/>
  <c r="I27" i="4"/>
  <c r="I26" i="4"/>
  <c r="I25" i="4"/>
  <c r="I24" i="4"/>
  <c r="I23" i="4"/>
  <c r="I22" i="4"/>
  <c r="I21" i="4"/>
  <c r="I20" i="4"/>
  <c r="I19" i="4"/>
  <c r="I17" i="4"/>
  <c r="I16" i="4"/>
  <c r="I15" i="4"/>
  <c r="I14" i="4"/>
  <c r="I13" i="4"/>
  <c r="K31" i="4"/>
  <c r="K30" i="4"/>
  <c r="K29" i="4"/>
  <c r="K28" i="4"/>
  <c r="K27" i="4"/>
  <c r="K26" i="4"/>
  <c r="K24" i="4"/>
  <c r="K23" i="4"/>
  <c r="K22" i="4"/>
  <c r="K21" i="4"/>
  <c r="K20" i="4"/>
  <c r="K19" i="4"/>
  <c r="K18" i="4"/>
  <c r="K17" i="4"/>
  <c r="K16" i="4"/>
  <c r="K15" i="4"/>
  <c r="K14" i="4"/>
  <c r="M27" i="4"/>
  <c r="M26" i="4"/>
  <c r="M22" i="4"/>
  <c r="M19" i="4"/>
  <c r="M16" i="4"/>
  <c r="M15" i="4"/>
  <c r="M14" i="4"/>
  <c r="O29" i="4"/>
  <c r="O26" i="4"/>
  <c r="O24" i="4"/>
  <c r="O22" i="4"/>
  <c r="O21" i="4"/>
  <c r="O20" i="4"/>
  <c r="O19" i="4"/>
  <c r="O18" i="4"/>
  <c r="AK18" i="4" s="1"/>
  <c r="D18" i="6" s="1"/>
  <c r="O17" i="4"/>
  <c r="O16" i="4"/>
  <c r="O15" i="4"/>
  <c r="O14" i="4"/>
  <c r="O13" i="4"/>
  <c r="Q31" i="4"/>
  <c r="Q28" i="4"/>
  <c r="Q25" i="4"/>
  <c r="Q21" i="4"/>
  <c r="Q20" i="4"/>
  <c r="Q18" i="4"/>
  <c r="Q17" i="4"/>
  <c r="Q16" i="4"/>
  <c r="Q15" i="4"/>
  <c r="Q14" i="4"/>
  <c r="Q13" i="4"/>
  <c r="S17" i="4"/>
  <c r="S16" i="4"/>
  <c r="S15" i="4"/>
  <c r="S14" i="4"/>
  <c r="U31" i="4"/>
  <c r="U29" i="4"/>
  <c r="U28" i="4"/>
  <c r="U27" i="4"/>
  <c r="U26" i="4"/>
  <c r="U25" i="4"/>
  <c r="U24" i="4"/>
  <c r="U22" i="4"/>
  <c r="U21" i="4"/>
  <c r="U20" i="4"/>
  <c r="U19" i="4"/>
  <c r="U18" i="4"/>
  <c r="U17" i="4"/>
  <c r="U15" i="4"/>
  <c r="U14" i="4"/>
  <c r="U13" i="4"/>
  <c r="W31" i="4"/>
  <c r="W30" i="4"/>
  <c r="W29" i="4"/>
  <c r="W27" i="4"/>
  <c r="W26" i="4"/>
  <c r="W24" i="4"/>
  <c r="W23" i="4"/>
  <c r="W22" i="4"/>
  <c r="W21" i="4"/>
  <c r="W20" i="4"/>
  <c r="W19" i="4"/>
  <c r="W18" i="4"/>
  <c r="W17" i="4"/>
  <c r="W16" i="4"/>
  <c r="W15" i="4"/>
  <c r="W14" i="4"/>
  <c r="W13" i="4"/>
  <c r="Y29" i="4"/>
  <c r="Y23" i="4"/>
  <c r="Y15" i="4"/>
  <c r="AA31" i="4"/>
  <c r="AA30" i="4"/>
  <c r="AA29" i="4"/>
  <c r="AA28" i="4"/>
  <c r="AA27" i="4"/>
  <c r="AA26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C31" i="4"/>
  <c r="AC29" i="4"/>
  <c r="AC27" i="4"/>
  <c r="AC26" i="4"/>
  <c r="AC24" i="4"/>
  <c r="AC22" i="4"/>
  <c r="AC21" i="4"/>
  <c r="AC20" i="4"/>
  <c r="AC19" i="4"/>
  <c r="AC17" i="4"/>
  <c r="AC15" i="4"/>
  <c r="AC14" i="4"/>
  <c r="AC13" i="4"/>
  <c r="AE31" i="4"/>
  <c r="AE30" i="4"/>
  <c r="AE29" i="4"/>
  <c r="AE28" i="4"/>
  <c r="AE27" i="4"/>
  <c r="AE26" i="4"/>
  <c r="AE24" i="4"/>
  <c r="AE23" i="4"/>
  <c r="AE22" i="4"/>
  <c r="AE21" i="4"/>
  <c r="AE20" i="4"/>
  <c r="AE18" i="4"/>
  <c r="AE17" i="4"/>
  <c r="AE16" i="4"/>
  <c r="AE15" i="4"/>
  <c r="AE14" i="4"/>
  <c r="AE13" i="4"/>
  <c r="AG31" i="4"/>
  <c r="AG26" i="4"/>
  <c r="AG23" i="4"/>
  <c r="AG22" i="4"/>
  <c r="AG21" i="4"/>
  <c r="AG20" i="4"/>
  <c r="AG19" i="4"/>
  <c r="AG17" i="4"/>
  <c r="AG16" i="4"/>
  <c r="AG15" i="4"/>
  <c r="AG14" i="4"/>
  <c r="AG13" i="4"/>
  <c r="AI31" i="4"/>
  <c r="AI30" i="4"/>
  <c r="AI29" i="4"/>
  <c r="AI28" i="4"/>
  <c r="AI27" i="4"/>
  <c r="AI26" i="4"/>
  <c r="AI23" i="4"/>
  <c r="AI22" i="4"/>
  <c r="AI21" i="4"/>
  <c r="AI20" i="4"/>
  <c r="AI19" i="4"/>
  <c r="AI17" i="4"/>
  <c r="AI16" i="4"/>
  <c r="AI15" i="4"/>
  <c r="AI13" i="4"/>
  <c r="D3" i="4"/>
  <c r="F3" i="4"/>
  <c r="H3" i="4"/>
  <c r="J3" i="4"/>
  <c r="L3" i="4"/>
  <c r="N3" i="4"/>
  <c r="P3" i="4"/>
  <c r="R3" i="4"/>
  <c r="T3" i="4"/>
  <c r="V3" i="4"/>
  <c r="X3" i="4"/>
  <c r="Z3" i="4"/>
  <c r="AB3" i="4"/>
  <c r="AD3" i="4"/>
  <c r="AF3" i="4"/>
  <c r="AH3" i="4"/>
  <c r="AJ3" i="4"/>
  <c r="D4" i="4"/>
  <c r="F4" i="4"/>
  <c r="H4" i="4"/>
  <c r="J4" i="4"/>
  <c r="L4" i="4"/>
  <c r="N4" i="4"/>
  <c r="P4" i="4"/>
  <c r="R4" i="4"/>
  <c r="T4" i="4"/>
  <c r="V4" i="4"/>
  <c r="X4" i="4"/>
  <c r="Z4" i="4"/>
  <c r="AB4" i="4"/>
  <c r="AD4" i="4"/>
  <c r="AF4" i="4"/>
  <c r="AH4" i="4"/>
  <c r="AJ4" i="4"/>
  <c r="D5" i="4"/>
  <c r="F5" i="4"/>
  <c r="H5" i="4"/>
  <c r="J5" i="4"/>
  <c r="L5" i="4"/>
  <c r="N5" i="4"/>
  <c r="P5" i="4"/>
  <c r="R5" i="4"/>
  <c r="T5" i="4"/>
  <c r="V5" i="4"/>
  <c r="X5" i="4"/>
  <c r="Z5" i="4"/>
  <c r="AB5" i="4"/>
  <c r="AD5" i="4"/>
  <c r="AF5" i="4"/>
  <c r="AH5" i="4"/>
  <c r="AJ5" i="4"/>
  <c r="D6" i="4"/>
  <c r="F6" i="4"/>
  <c r="AK6" i="4" s="1"/>
  <c r="D6" i="6" s="1"/>
  <c r="H6" i="4"/>
  <c r="J6" i="4"/>
  <c r="L6" i="4"/>
  <c r="N6" i="4"/>
  <c r="P6" i="4"/>
  <c r="R6" i="4"/>
  <c r="T6" i="4"/>
  <c r="V6" i="4"/>
  <c r="X6" i="4"/>
  <c r="Z6" i="4"/>
  <c r="AB6" i="4"/>
  <c r="AD6" i="4"/>
  <c r="AF6" i="4"/>
  <c r="AH6" i="4"/>
  <c r="AJ6" i="4"/>
  <c r="D7" i="4"/>
  <c r="F7" i="4"/>
  <c r="H7" i="4"/>
  <c r="J7" i="4"/>
  <c r="L7" i="4"/>
  <c r="N7" i="4"/>
  <c r="P7" i="4"/>
  <c r="R7" i="4"/>
  <c r="T7" i="4"/>
  <c r="V7" i="4"/>
  <c r="X7" i="4"/>
  <c r="Z7" i="4"/>
  <c r="AB7" i="4"/>
  <c r="AD7" i="4"/>
  <c r="AF7" i="4"/>
  <c r="AH7" i="4"/>
  <c r="AJ7" i="4"/>
  <c r="D8" i="4"/>
  <c r="F8" i="4"/>
  <c r="H8" i="4"/>
  <c r="J8" i="4"/>
  <c r="L8" i="4"/>
  <c r="N8" i="4"/>
  <c r="P8" i="4"/>
  <c r="R8" i="4"/>
  <c r="T8" i="4"/>
  <c r="V8" i="4"/>
  <c r="X8" i="4"/>
  <c r="Z8" i="4"/>
  <c r="AB8" i="4"/>
  <c r="AD8" i="4"/>
  <c r="AF8" i="4"/>
  <c r="AH8" i="4"/>
  <c r="AJ8" i="4"/>
  <c r="D9" i="4"/>
  <c r="F9" i="4"/>
  <c r="H9" i="4"/>
  <c r="J9" i="4"/>
  <c r="L9" i="4"/>
  <c r="N9" i="4"/>
  <c r="P9" i="4"/>
  <c r="R9" i="4"/>
  <c r="T9" i="4"/>
  <c r="V9" i="4"/>
  <c r="X9" i="4"/>
  <c r="Z9" i="4"/>
  <c r="AB9" i="4"/>
  <c r="AD9" i="4"/>
  <c r="AF9" i="4"/>
  <c r="AH9" i="4"/>
  <c r="AJ9" i="4"/>
  <c r="D10" i="4"/>
  <c r="F10" i="4"/>
  <c r="J10" i="4"/>
  <c r="L10" i="4"/>
  <c r="N10" i="4"/>
  <c r="P10" i="4"/>
  <c r="R10" i="4"/>
  <c r="T10" i="4"/>
  <c r="V10" i="4"/>
  <c r="X10" i="4"/>
  <c r="Z10" i="4"/>
  <c r="AB10" i="4"/>
  <c r="AD10" i="4"/>
  <c r="AF10" i="4"/>
  <c r="AH10" i="4"/>
  <c r="AJ10" i="4"/>
  <c r="D11" i="4"/>
  <c r="F11" i="4"/>
  <c r="H11" i="4"/>
  <c r="J11" i="4"/>
  <c r="L11" i="4"/>
  <c r="N11" i="4"/>
  <c r="P11" i="4"/>
  <c r="R11" i="4"/>
  <c r="T11" i="4"/>
  <c r="X11" i="4"/>
  <c r="Z11" i="4"/>
  <c r="AB11" i="4"/>
  <c r="AD11" i="4"/>
  <c r="AG12" i="4"/>
  <c r="C13" i="4"/>
  <c r="D31" i="4"/>
  <c r="D29" i="4"/>
  <c r="D28" i="4"/>
  <c r="D27" i="4"/>
  <c r="D26" i="4"/>
  <c r="D23" i="4"/>
  <c r="D22" i="4"/>
  <c r="AK22" i="4" s="1"/>
  <c r="D22" i="6" s="1"/>
  <c r="D21" i="4"/>
  <c r="D20" i="4"/>
  <c r="D19" i="4"/>
  <c r="D17" i="4"/>
  <c r="D13" i="4"/>
  <c r="F31" i="4"/>
  <c r="F29" i="4"/>
  <c r="F28" i="4"/>
  <c r="F27" i="4"/>
  <c r="F26" i="4"/>
  <c r="F24" i="4"/>
  <c r="F23" i="4"/>
  <c r="F22" i="4"/>
  <c r="F21" i="4"/>
  <c r="F20" i="4"/>
  <c r="F19" i="4"/>
  <c r="F18" i="4"/>
  <c r="F17" i="4"/>
  <c r="F16" i="4"/>
  <c r="F15" i="4"/>
  <c r="F14" i="4"/>
  <c r="F13" i="4"/>
  <c r="H28" i="4"/>
  <c r="H27" i="4"/>
  <c r="H26" i="4"/>
  <c r="H23" i="4"/>
  <c r="H22" i="4"/>
  <c r="H21" i="4"/>
  <c r="H19" i="4"/>
  <c r="H17" i="4"/>
  <c r="H16" i="4"/>
  <c r="H14" i="4"/>
  <c r="AK14" i="4" s="1"/>
  <c r="D14" i="6" s="1"/>
  <c r="J31" i="4"/>
  <c r="J30" i="4"/>
  <c r="J29" i="4"/>
  <c r="J28" i="4"/>
  <c r="J27" i="4"/>
  <c r="J26" i="4"/>
  <c r="J24" i="4"/>
  <c r="J23" i="4"/>
  <c r="J22" i="4"/>
  <c r="J21" i="4"/>
  <c r="J20" i="4"/>
  <c r="J19" i="4"/>
  <c r="J18" i="4"/>
  <c r="J17" i="4"/>
  <c r="J16" i="4"/>
  <c r="J15" i="4"/>
  <c r="J14" i="4"/>
  <c r="J13" i="4"/>
  <c r="L30" i="4"/>
  <c r="L29" i="4"/>
  <c r="L27" i="4"/>
  <c r="L26" i="4"/>
  <c r="L24" i="4"/>
  <c r="L23" i="4"/>
  <c r="L21" i="4"/>
  <c r="L19" i="4"/>
  <c r="L18" i="4"/>
  <c r="L17" i="4"/>
  <c r="L16" i="4"/>
  <c r="L15" i="4"/>
  <c r="L14" i="4"/>
  <c r="L13" i="4"/>
  <c r="N31" i="4"/>
  <c r="N30" i="4"/>
  <c r="N28" i="4"/>
  <c r="N27" i="4"/>
  <c r="N26" i="4"/>
  <c r="N23" i="4"/>
  <c r="N22" i="4"/>
  <c r="N21" i="4"/>
  <c r="N20" i="4"/>
  <c r="N19" i="4"/>
  <c r="N18" i="4"/>
  <c r="N17" i="4"/>
  <c r="N16" i="4"/>
  <c r="N15" i="4"/>
  <c r="N14" i="4"/>
  <c r="N13" i="4"/>
  <c r="P29" i="4"/>
  <c r="P26" i="4"/>
  <c r="P24" i="4"/>
  <c r="P22" i="4"/>
  <c r="P21" i="4"/>
  <c r="P20" i="4"/>
  <c r="P17" i="4"/>
  <c r="P15" i="4"/>
  <c r="P14" i="4"/>
  <c r="P13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T31" i="4"/>
  <c r="T29" i="4"/>
  <c r="T28" i="4"/>
  <c r="T27" i="4"/>
  <c r="T26" i="4"/>
  <c r="T25" i="4"/>
  <c r="T24" i="4"/>
  <c r="T22" i="4"/>
  <c r="T21" i="4"/>
  <c r="T20" i="4"/>
  <c r="T19" i="4"/>
  <c r="T17" i="4"/>
  <c r="T16" i="4"/>
  <c r="T15" i="4"/>
  <c r="T14" i="4"/>
  <c r="T13" i="4"/>
  <c r="V30" i="4"/>
  <c r="V23" i="4"/>
  <c r="V16" i="4"/>
  <c r="V15" i="4"/>
  <c r="V14" i="4"/>
  <c r="X30" i="4"/>
  <c r="X29" i="4"/>
  <c r="X27" i="4"/>
  <c r="X26" i="4"/>
  <c r="X24" i="4"/>
  <c r="X23" i="4"/>
  <c r="X21" i="4"/>
  <c r="X20" i="4"/>
  <c r="X19" i="4"/>
  <c r="X18" i="4"/>
  <c r="X17" i="4"/>
  <c r="X16" i="4"/>
  <c r="X15" i="4"/>
  <c r="X14" i="4"/>
  <c r="X13" i="4"/>
  <c r="Z30" i="4"/>
  <c r="Z29" i="4"/>
  <c r="Z28" i="4"/>
  <c r="Z27" i="4"/>
  <c r="Z26" i="4"/>
  <c r="Z24" i="4"/>
  <c r="Z23" i="4"/>
  <c r="Z22" i="4"/>
  <c r="Z21" i="4"/>
  <c r="Z20" i="4"/>
  <c r="Z19" i="4"/>
  <c r="Z18" i="4"/>
  <c r="Z17" i="4"/>
  <c r="Z16" i="4"/>
  <c r="Z15" i="4"/>
  <c r="Z14" i="4"/>
  <c r="Z13" i="4"/>
  <c r="AB31" i="4"/>
  <c r="AB29" i="4"/>
  <c r="AB28" i="4"/>
  <c r="AB27" i="4"/>
  <c r="AB26" i="4"/>
  <c r="AB24" i="4"/>
  <c r="AB22" i="4"/>
  <c r="AB21" i="4"/>
  <c r="AB20" i="4"/>
  <c r="AB19" i="4"/>
  <c r="AB18" i="4"/>
  <c r="AB17" i="4"/>
  <c r="AB16" i="4"/>
  <c r="AB15" i="4"/>
  <c r="AB14" i="4"/>
  <c r="AB13" i="4"/>
  <c r="AD31" i="4"/>
  <c r="AD24" i="4"/>
  <c r="AD20" i="4"/>
  <c r="AD19" i="4"/>
  <c r="AD17" i="4"/>
  <c r="AD13" i="4"/>
  <c r="AF31" i="4"/>
  <c r="AF30" i="4"/>
  <c r="AF29" i="4"/>
  <c r="AF28" i="4"/>
  <c r="AF27" i="4"/>
  <c r="AF26" i="4"/>
  <c r="AF24" i="4"/>
  <c r="AF22" i="4"/>
  <c r="AF21" i="4"/>
  <c r="AF20" i="4"/>
  <c r="AF19" i="4"/>
  <c r="AF17" i="4"/>
  <c r="AF16" i="4"/>
  <c r="AF15" i="4"/>
  <c r="AF14" i="4"/>
  <c r="AF13" i="4"/>
  <c r="AF12" i="4"/>
  <c r="AH30" i="4"/>
  <c r="AH29" i="4"/>
  <c r="AH27" i="4"/>
  <c r="AH26" i="4"/>
  <c r="AH24" i="4"/>
  <c r="AH22" i="4"/>
  <c r="AH20" i="4"/>
  <c r="AH19" i="4"/>
  <c r="AH17" i="4"/>
  <c r="AH16" i="4"/>
  <c r="AH14" i="4"/>
  <c r="AH13" i="4"/>
  <c r="AH12" i="4"/>
  <c r="AJ31" i="4"/>
  <c r="AJ29" i="4"/>
  <c r="AJ28" i="4"/>
  <c r="AJ27" i="4"/>
  <c r="AJ26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C3" i="4"/>
  <c r="E3" i="4"/>
  <c r="G3" i="4"/>
  <c r="I3" i="4"/>
  <c r="K3" i="4"/>
  <c r="M3" i="4"/>
  <c r="O3" i="4"/>
  <c r="Q3" i="4"/>
  <c r="S3" i="4"/>
  <c r="U3" i="4"/>
  <c r="W3" i="4"/>
  <c r="AA3" i="4"/>
  <c r="AC3" i="4"/>
  <c r="AE3" i="4"/>
  <c r="AG3" i="4"/>
  <c r="AI3" i="4"/>
  <c r="C4" i="4"/>
  <c r="E4" i="4"/>
  <c r="G4" i="4"/>
  <c r="I4" i="4"/>
  <c r="AK4" i="4" s="1"/>
  <c r="D4" i="6" s="1"/>
  <c r="K4" i="4"/>
  <c r="M4" i="4"/>
  <c r="O4" i="4"/>
  <c r="Q4" i="4"/>
  <c r="S4" i="4"/>
  <c r="U4" i="4"/>
  <c r="W4" i="4"/>
  <c r="Y4" i="4"/>
  <c r="AA4" i="4"/>
  <c r="AC4" i="4"/>
  <c r="AE4" i="4"/>
  <c r="AG4" i="4"/>
  <c r="AI4" i="4"/>
  <c r="C5" i="4"/>
  <c r="E5" i="4"/>
  <c r="G5" i="4"/>
  <c r="I5" i="4"/>
  <c r="K5" i="4"/>
  <c r="M5" i="4"/>
  <c r="O5" i="4"/>
  <c r="Q5" i="4"/>
  <c r="S5" i="4"/>
  <c r="U5" i="4"/>
  <c r="W5" i="4"/>
  <c r="Y5" i="4"/>
  <c r="AA5" i="4"/>
  <c r="AC5" i="4"/>
  <c r="AE5" i="4"/>
  <c r="AG5" i="4"/>
  <c r="AI5" i="4"/>
  <c r="C6" i="4"/>
  <c r="E6" i="4"/>
  <c r="G6" i="4"/>
  <c r="I6" i="4"/>
  <c r="K6" i="4"/>
  <c r="M6" i="4"/>
  <c r="O6" i="4"/>
  <c r="Q6" i="4"/>
  <c r="S6" i="4"/>
  <c r="U6" i="4"/>
  <c r="W6" i="4"/>
  <c r="Y6" i="4"/>
  <c r="AA6" i="4"/>
  <c r="AC6" i="4"/>
  <c r="AE6" i="4"/>
  <c r="AG6" i="4"/>
  <c r="AI6" i="4"/>
  <c r="C7" i="4"/>
  <c r="E7" i="4"/>
  <c r="G7" i="4"/>
  <c r="I7" i="4"/>
  <c r="K7" i="4"/>
  <c r="M7" i="4"/>
  <c r="O7" i="4"/>
  <c r="Q7" i="4"/>
  <c r="S7" i="4"/>
  <c r="U7" i="4"/>
  <c r="W7" i="4"/>
  <c r="Y7" i="4"/>
  <c r="AA7" i="4"/>
  <c r="AC7" i="4"/>
  <c r="AE7" i="4"/>
  <c r="AG7" i="4"/>
  <c r="AI7" i="4"/>
  <c r="C8" i="4"/>
  <c r="E8" i="4"/>
  <c r="G8" i="4"/>
  <c r="I8" i="4"/>
  <c r="K8" i="4"/>
  <c r="M8" i="4"/>
  <c r="O8" i="4"/>
  <c r="Q8" i="4"/>
  <c r="S8" i="4"/>
  <c r="U8" i="4"/>
  <c r="W8" i="4"/>
  <c r="Y8" i="4"/>
  <c r="AA8" i="4"/>
  <c r="AC8" i="4"/>
  <c r="AE8" i="4"/>
  <c r="AG8" i="4"/>
  <c r="AI8" i="4"/>
  <c r="C9" i="4"/>
  <c r="E9" i="4"/>
  <c r="G9" i="4"/>
  <c r="I9" i="4"/>
  <c r="K9" i="4"/>
  <c r="M9" i="4"/>
  <c r="O9" i="4"/>
  <c r="S9" i="4"/>
  <c r="U9" i="4"/>
  <c r="W9" i="4"/>
  <c r="AA9" i="4"/>
  <c r="AC9" i="4"/>
  <c r="AE9" i="4"/>
  <c r="AG9" i="4"/>
  <c r="AI9" i="4"/>
  <c r="C10" i="4"/>
  <c r="E10" i="4"/>
  <c r="G10" i="4"/>
  <c r="I10" i="4"/>
  <c r="K10" i="4"/>
  <c r="M10" i="4"/>
  <c r="O10" i="4"/>
  <c r="Q10" i="4"/>
  <c r="S10" i="4"/>
  <c r="U10" i="4"/>
  <c r="W10" i="4"/>
  <c r="Y10" i="4"/>
  <c r="AA10" i="4"/>
  <c r="AC10" i="4"/>
  <c r="AE10" i="4"/>
  <c r="AG10" i="4"/>
  <c r="AI10" i="4"/>
  <c r="C11" i="4"/>
  <c r="E11" i="4"/>
  <c r="G11" i="4"/>
  <c r="I11" i="4"/>
  <c r="K11" i="4"/>
  <c r="M11" i="4"/>
  <c r="O11" i="4"/>
  <c r="Q11" i="4"/>
  <c r="S11" i="4"/>
  <c r="U11" i="4"/>
  <c r="W11" i="4"/>
  <c r="Y11" i="4"/>
  <c r="AA11" i="4"/>
  <c r="AC11" i="4"/>
  <c r="AE11" i="4"/>
  <c r="AG11" i="4"/>
  <c r="AI11" i="4"/>
  <c r="C12" i="4"/>
  <c r="E12" i="4"/>
  <c r="G12" i="4"/>
  <c r="I12" i="4"/>
  <c r="M12" i="4"/>
  <c r="O12" i="4"/>
  <c r="Q12" i="4"/>
  <c r="W12" i="4"/>
  <c r="Y12" i="4"/>
  <c r="AA12" i="4"/>
  <c r="AC12" i="4"/>
  <c r="AE12" i="4"/>
  <c r="AK20" i="4"/>
  <c r="D20" i="6" s="1"/>
  <c r="AK8" i="4" l="1"/>
  <c r="D8" i="6" s="1"/>
  <c r="AK10" i="4"/>
  <c r="D10" i="6" s="1"/>
  <c r="AK12" i="4"/>
  <c r="D12" i="6" s="1"/>
  <c r="AK11" i="4"/>
  <c r="AK9" i="4"/>
  <c r="AK7" i="4"/>
  <c r="AK5" i="4"/>
  <c r="AK13" i="4"/>
  <c r="AK19" i="4"/>
  <c r="AK21" i="4"/>
  <c r="AK23" i="4"/>
  <c r="AK25" i="4"/>
  <c r="AK27" i="4"/>
  <c r="AK29" i="4"/>
  <c r="AK3" i="4"/>
  <c r="AK15" i="4"/>
  <c r="AK17" i="4"/>
  <c r="AK31" i="4"/>
  <c r="D17" i="6" l="1"/>
  <c r="D3" i="6"/>
  <c r="D29" i="6"/>
  <c r="D25" i="6"/>
  <c r="D21" i="6"/>
  <c r="D13" i="6"/>
  <c r="D7" i="6"/>
  <c r="D11" i="6"/>
  <c r="D31" i="6"/>
  <c r="D15" i="6"/>
  <c r="D27" i="6"/>
  <c r="D23" i="6"/>
  <c r="D19" i="6"/>
  <c r="D5" i="6"/>
  <c r="D9" i="6"/>
  <c r="AL14" i="4" l="1"/>
  <c r="E14" i="6" s="1"/>
  <c r="D32" i="6"/>
  <c r="AL26" i="4"/>
  <c r="E26" i="6" s="1"/>
  <c r="AL12" i="4"/>
  <c r="E12" i="6" s="1"/>
  <c r="AL28" i="4"/>
  <c r="E28" i="6" s="1"/>
  <c r="AL10" i="4"/>
  <c r="E10" i="6" s="1"/>
  <c r="AL3" i="4"/>
  <c r="E3" i="6" s="1"/>
  <c r="AL32" i="4"/>
  <c r="E32" i="6" s="1"/>
  <c r="AL7" i="4"/>
  <c r="E7" i="6" s="1"/>
  <c r="AL15" i="4"/>
  <c r="E15" i="6" s="1"/>
  <c r="AL22" i="4"/>
  <c r="E22" i="6" s="1"/>
  <c r="AL25" i="4"/>
  <c r="E25" i="6" s="1"/>
  <c r="AL6" i="4"/>
  <c r="E6" i="6" s="1"/>
  <c r="AL8" i="4"/>
  <c r="E8" i="6" s="1"/>
  <c r="AL13" i="4"/>
  <c r="E13" i="6" s="1"/>
  <c r="AL21" i="4"/>
  <c r="E21" i="6" s="1"/>
  <c r="AL11" i="4"/>
  <c r="E11" i="6" s="1"/>
  <c r="AL27" i="4"/>
  <c r="E27" i="6" s="1"/>
  <c r="AL9" i="4"/>
  <c r="E9" i="6" s="1"/>
  <c r="AL31" i="4"/>
  <c r="E31" i="6" s="1"/>
  <c r="AL20" i="4"/>
  <c r="E20" i="6" s="1"/>
  <c r="AL18" i="4"/>
  <c r="E18" i="6" s="1"/>
  <c r="AL24" i="4"/>
  <c r="E24" i="6" s="1"/>
  <c r="AL23" i="4"/>
  <c r="E23" i="6" s="1"/>
  <c r="AL17" i="4"/>
  <c r="E17" i="6" s="1"/>
  <c r="AL4" i="4"/>
  <c r="E4" i="6" s="1"/>
  <c r="AL19" i="4"/>
  <c r="E19" i="6" s="1"/>
  <c r="AL30" i="4"/>
  <c r="E30" i="6" s="1"/>
  <c r="AL16" i="4"/>
  <c r="E16" i="6" s="1"/>
  <c r="AL5" i="4"/>
  <c r="E5" i="6" s="1"/>
  <c r="AL29" i="4"/>
  <c r="E29" i="6" s="1"/>
</calcChain>
</file>

<file path=xl/sharedStrings.xml><?xml version="1.0" encoding="utf-8"?>
<sst xmlns="http://schemas.openxmlformats.org/spreadsheetml/2006/main" count="367" uniqueCount="91">
  <si>
    <t>Agriculture</t>
  </si>
  <si>
    <t>Biology</t>
  </si>
  <si>
    <t>Biomolecular</t>
  </si>
  <si>
    <t>Blood</t>
  </si>
  <si>
    <t>Chemistry</t>
  </si>
  <si>
    <t>Computer Science</t>
  </si>
  <si>
    <t>Dentistry</t>
  </si>
  <si>
    <t>Ecology</t>
  </si>
  <si>
    <t>Economics</t>
  </si>
  <si>
    <t>Education</t>
  </si>
  <si>
    <t>Engineering</t>
  </si>
  <si>
    <t>Engineering Mathematics</t>
  </si>
  <si>
    <t>Environmental Health</t>
  </si>
  <si>
    <t>Environmental Studies</t>
  </si>
  <si>
    <t>Ergonomics</t>
  </si>
  <si>
    <t>Geoscience</t>
  </si>
  <si>
    <t>Health</t>
  </si>
  <si>
    <t>Health Studies</t>
  </si>
  <si>
    <t>Humanities</t>
  </si>
  <si>
    <t>Immunology</t>
  </si>
  <si>
    <t>Information Science</t>
  </si>
  <si>
    <t>Materials Science</t>
  </si>
  <si>
    <t>Mathematics</t>
  </si>
  <si>
    <t>Mechanics</t>
  </si>
  <si>
    <t>Medicine, External</t>
  </si>
  <si>
    <t>Medicine, Internal</t>
  </si>
  <si>
    <t>Neuroscience</t>
  </si>
  <si>
    <t>Oncology</t>
  </si>
  <si>
    <t>Pharmacology</t>
  </si>
  <si>
    <t>Physics</t>
  </si>
  <si>
    <t>Psychology</t>
  </si>
  <si>
    <t>Social Science</t>
  </si>
  <si>
    <t>Statistics</t>
  </si>
  <si>
    <t>Surgery</t>
  </si>
  <si>
    <t>(tom)</t>
  </si>
  <si>
    <t>Totalt</t>
  </si>
  <si>
    <t>Medicine External</t>
  </si>
  <si>
    <t>Medicine Internal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</si>
  <si>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</si>
  <si>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</si>
  <si>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</si>
  <si>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</si>
  <si>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</si>
  <si>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</si>
  <si>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</si>
  <si>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Kungliga tekniska högskolan</t>
  </si>
  <si>
    <t>Chalmers tekniska högskola</t>
  </si>
  <si>
    <t>Luleå tekniska universitet</t>
  </si>
  <si>
    <t>Sveriges lantbruksuniversitet</t>
  </si>
  <si>
    <t>Karlstads universitet</t>
  </si>
  <si>
    <t>Mittuniversitetet</t>
  </si>
  <si>
    <t>Örebro universitet</t>
  </si>
  <si>
    <t>Blekinge tekniska högskola</t>
  </si>
  <si>
    <t>Högskolan i Jönköping</t>
  </si>
  <si>
    <t>Malmö högskola</t>
  </si>
  <si>
    <t>Mälardalens högskola</t>
  </si>
  <si>
    <t>Högskolan i Borås</t>
  </si>
  <si>
    <t>Högskolan Dalarna</t>
  </si>
  <si>
    <t>Högskolan på Gotland</t>
  </si>
  <si>
    <t>Högskolan i Gävle</t>
  </si>
  <si>
    <t>Högskolan i Halmstad</t>
  </si>
  <si>
    <t>Högskolan Kristianstad</t>
  </si>
  <si>
    <t>Högskolan i Skövde</t>
  </si>
  <si>
    <t>Högskolan Väst</t>
  </si>
  <si>
    <t>Södertörns högskola</t>
  </si>
  <si>
    <t>Läsosäte</t>
  </si>
  <si>
    <t>Andel</t>
  </si>
  <si>
    <t xml:space="preserve">Totalt </t>
  </si>
  <si>
    <t>Tab 10, sid 64-65</t>
  </si>
  <si>
    <t>Källa</t>
  </si>
  <si>
    <t>Resurser för citeringar, HSV rapport 2008:18 R</t>
  </si>
  <si>
    <t>Källa:</t>
  </si>
  <si>
    <t>Vetenskapsrådets publikationsdatabas</t>
  </si>
  <si>
    <t>=Områdesnormal*Summa fältnormerade citeringar</t>
  </si>
  <si>
    <t>=Områdesnormal*Volym*Fältnormerad medelcitering</t>
  </si>
  <si>
    <t>Bibiliometriskt index</t>
  </si>
  <si>
    <t>Fältfaktor (Waring referensvärde)</t>
  </si>
  <si>
    <t>Volym</t>
  </si>
  <si>
    <t>Bibliometrisk index</t>
  </si>
  <si>
    <t>Medel-citering</t>
  </si>
  <si>
    <t>Lärosäte</t>
  </si>
  <si>
    <t>=Summa fältnormerade citeringar / volym</t>
  </si>
  <si>
    <t>Områdesnormal (=1/fältfaktor)</t>
  </si>
  <si>
    <t>Medelvärde</t>
  </si>
  <si>
    <t>Områdesnormaler</t>
  </si>
  <si>
    <t>Gymnastik- och idrottshögskolan</t>
  </si>
  <si>
    <t>Linnéuniversitetet</t>
  </si>
  <si>
    <t>Antal fraktionerade publikationer 2006-2009</t>
  </si>
  <si>
    <t>Sammanfattning fördelningsunderlag för 2011</t>
  </si>
  <si>
    <t>Antal fältnormerade citeringar 2006-2009</t>
  </si>
  <si>
    <t>Fältnormerad medelcitering 2006-2009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</si>
</sst>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164" fontId="4" fillId="0" borderId="0" xfId="0" applyNumberFormat="1" applyFont="1"/>
    <xf numFmtId="0" fontId="2" fillId="3" borderId="2" xfId="0" applyFont="1" applyFill="1" applyBorder="1" applyAlignment="1">
      <alignment horizontal="left"/>
    </xf>
    <xf numFmtId="2" fontId="0" fillId="4" borderId="0" xfId="0" applyNumberFormat="1" applyFill="1"/>
    <xf numFmtId="0" fontId="2" fillId="3" borderId="1" xfId="0" applyFont="1" applyFill="1" applyBorder="1"/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10" fontId="2" fillId="5" borderId="0" xfId="1" applyNumberFormat="1" applyFont="1" applyFill="1"/>
    <xf numFmtId="0" fontId="2" fillId="6" borderId="1" xfId="0" applyFont="1" applyFill="1" applyBorder="1"/>
    <xf numFmtId="0" fontId="4" fillId="6" borderId="1" xfId="0" applyFont="1" applyFill="1" applyBorder="1"/>
    <xf numFmtId="0" fontId="2" fillId="6" borderId="0" xfId="0" applyFont="1" applyFill="1" applyBorder="1"/>
    <xf numFmtId="2" fontId="3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9" xfId="0" quotePrefix="1" applyBorder="1"/>
    <xf numFmtId="0" fontId="2" fillId="0" borderId="3" xfId="0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2" fillId="7" borderId="7" xfId="0" applyFont="1" applyFill="1" applyBorder="1" applyAlignment="1">
      <alignment vertical="center"/>
    </xf>
    <xf numFmtId="0" fontId="2" fillId="8" borderId="7" xfId="0" applyFont="1" applyFill="1" applyBorder="1" applyAlignment="1">
      <alignment horizontal="center" vertical="center" wrapText="1"/>
    </xf>
    <xf numFmtId="0" fontId="0" fillId="9" borderId="0" xfId="0" applyFill="1"/>
    <xf numFmtId="0" fontId="4" fillId="0" borderId="0" xfId="0" applyFont="1" applyBorder="1" applyAlignment="1">
      <alignment horizontal="left"/>
    </xf>
    <xf numFmtId="0" fontId="0" fillId="0" borderId="3" xfId="0" quotePrefix="1" applyBorder="1"/>
    <xf numFmtId="0" fontId="0" fillId="0" borderId="3" xfId="0" applyBorder="1"/>
    <xf numFmtId="0" fontId="4" fillId="0" borderId="0" xfId="0" applyFont="1" applyBorder="1"/>
    <xf numFmtId="0" fontId="2" fillId="0" borderId="0" xfId="0" applyFont="1"/>
    <xf numFmtId="0" fontId="3" fillId="8" borderId="0" xfId="0" applyFont="1" applyFill="1"/>
    <xf numFmtId="164" fontId="0" fillId="0" borderId="0" xfId="0" applyNumberFormat="1" applyFont="1"/>
    <xf numFmtId="10" fontId="1" fillId="0" borderId="0" xfId="1" applyNumberFormat="1" applyFon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Border="1"/>
    <xf numFmtId="2" fontId="0" fillId="0" borderId="0" xfId="0" applyNumberFormat="1" applyBorder="1"/>
    <xf numFmtId="0" fontId="2" fillId="7" borderId="7" xfId="0" applyFont="1" applyFill="1" applyBorder="1" applyAlignment="1">
      <alignment horizontal="left"/>
    </xf>
    <xf numFmtId="164" fontId="2" fillId="8" borderId="7" xfId="0" applyNumberFormat="1" applyFont="1" applyFill="1" applyBorder="1"/>
    <xf numFmtId="2" fontId="2" fillId="8" borderId="7" xfId="0" applyNumberFormat="1" applyFont="1" applyFill="1" applyBorder="1"/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/>
    </xf>
    <xf numFmtId="1" fontId="0" fillId="0" borderId="0" xfId="0" applyNumberFormat="1"/>
    <xf numFmtId="164" fontId="5" fillId="2" borderId="2" xfId="0" applyNumberFormat="1" applyFont="1" applyFill="1" applyBorder="1"/>
    <xf numFmtId="1" fontId="5" fillId="2" borderId="2" xfId="0" applyNumberFormat="1" applyFont="1" applyFill="1" applyBorder="1"/>
    <xf numFmtId="10" fontId="0" fillId="0" borderId="7" xfId="1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9" fontId="2" fillId="8" borderId="7" xfId="1" applyNumberFormat="1" applyFont="1" applyFill="1" applyBorder="1"/>
    <xf numFmtId="0" fontId="6" fillId="8" borderId="7" xfId="0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4" borderId="0" xfId="0" applyNumberFormat="1" applyFont="1" applyFill="1"/>
    <xf numFmtId="1" fontId="7" fillId="0" borderId="0" xfId="0" applyNumberFormat="1" applyFont="1"/>
    <xf numFmtId="1" fontId="8" fillId="2" borderId="2" xfId="0" applyNumberFormat="1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647699</xdr:colOff>
      <xdr:row>33</xdr:row>
      <xdr:rowOff>57149</xdr:rowOff>
    </xdr:from>
    <xdr:ext cx="2714625" cy="95346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173199" y="6048374"/>
          <a:ext cx="2714625" cy="9534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  <a:br>
            <a:rPr lang="sv-SE" sz="1100" b="1" baseline="0"/>
          </a:br>
          <a:br>
            <a:rPr lang="sv-SE" sz="1100" b="1" baseline="0"/>
          </a:br>
          <a:r>
            <a:rPr lang="sv-SE" sz="1100" b="1" baseline="0"/>
            <a:t>Summan av "fältnormerade citeringar" för humaniora är därför= antal publikationer.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33</xdr:row>
      <xdr:rowOff>0</xdr:rowOff>
    </xdr:from>
    <xdr:ext cx="2714625" cy="43678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211300" y="5991225"/>
          <a:ext cx="2714625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A2" sqref="A2"/>
    </sheetView>
  </sheetViews>
  <sheetFormatPr defaultRowHeight="14" x14ac:dyDescent="0.3"/>
  <cols>
    <col min="1" max="1" width="29.08203125" customWidth="1"/>
    <col min="4" max="4" width="10.83203125" customWidth="1"/>
    <col min="5" max="5" width="8.25" customWidth="1"/>
    <col min="6" max="6" width="1.58203125" customWidth="1"/>
  </cols>
  <sheetData>
    <row r="1" spans="1:6" x14ac:dyDescent="0.3">
      <c r="A1" s="36" t="s">
        <v>88</v>
      </c>
    </row>
    <row r="2" spans="1:6" ht="28" x14ac:dyDescent="0.3">
      <c r="A2" s="29" t="s">
        <v>80</v>
      </c>
      <c r="B2" s="30" t="s">
        <v>77</v>
      </c>
      <c r="C2" s="30" t="s">
        <v>79</v>
      </c>
      <c r="D2" s="55" t="s">
        <v>78</v>
      </c>
      <c r="E2" s="30" t="s">
        <v>66</v>
      </c>
      <c r="F2" s="53"/>
    </row>
    <row r="3" spans="1:6" x14ac:dyDescent="0.3">
      <c r="A3" s="2" t="s">
        <v>38</v>
      </c>
      <c r="B3" s="4">
        <f>Volym!AK3</f>
        <v>4965.9399999999996</v>
      </c>
      <c r="C3" s="3">
        <f>Medelcitering!AK3</f>
        <v>1.1201403963801422</v>
      </c>
      <c r="D3" s="4">
        <f>'Bibliometriskt index'!AK3</f>
        <v>4876.6983122099309</v>
      </c>
      <c r="E3" s="5">
        <f>'Bibliometriskt index'!AL3</f>
        <v>0.13330199828208722</v>
      </c>
      <c r="F3" s="5"/>
    </row>
    <row r="4" spans="1:6" x14ac:dyDescent="0.3">
      <c r="A4" s="2" t="s">
        <v>39</v>
      </c>
      <c r="B4" s="4">
        <f>Volym!AK4</f>
        <v>5536.02</v>
      </c>
      <c r="C4" s="3">
        <f>Medelcitering!AK4</f>
        <v>1.1471887746070282</v>
      </c>
      <c r="D4" s="4">
        <f>'Bibliometriskt index'!AK4</f>
        <v>5411.2691392787237</v>
      </c>
      <c r="E4" s="5">
        <f>'Bibliometriskt index'!AL4</f>
        <v>0.14791421230672022</v>
      </c>
      <c r="F4" s="5"/>
    </row>
    <row r="5" spans="1:6" x14ac:dyDescent="0.3">
      <c r="A5" s="2" t="s">
        <v>40</v>
      </c>
      <c r="B5" s="4">
        <f>Volym!AK5</f>
        <v>3369.1099999999992</v>
      </c>
      <c r="C5" s="3">
        <f>Medelcitering!AK5</f>
        <v>1.1220173873812374</v>
      </c>
      <c r="D5" s="4">
        <f>'Bibliometriskt index'!AK5</f>
        <v>3487.468968704331</v>
      </c>
      <c r="E5" s="5">
        <f>'Bibliometriskt index'!AL5</f>
        <v>9.5328140621515831E-2</v>
      </c>
      <c r="F5" s="5"/>
    </row>
    <row r="6" spans="1:6" x14ac:dyDescent="0.3">
      <c r="A6" s="2" t="s">
        <v>41</v>
      </c>
      <c r="B6" s="4">
        <f>Volym!AK6</f>
        <v>2939.85</v>
      </c>
      <c r="C6" s="3">
        <f>Medelcitering!AK6</f>
        <v>1.3076721601442249</v>
      </c>
      <c r="D6" s="4">
        <f>'Bibliometriskt index'!AK6</f>
        <v>3568.5619281403638</v>
      </c>
      <c r="E6" s="5">
        <f>'Bibliometriskt index'!AL6</f>
        <v>9.7544774263249714E-2</v>
      </c>
      <c r="F6" s="5"/>
    </row>
    <row r="7" spans="1:6" x14ac:dyDescent="0.3">
      <c r="A7" s="2" t="s">
        <v>42</v>
      </c>
      <c r="B7" s="4">
        <f>Volym!AK7</f>
        <v>2316.1000000000004</v>
      </c>
      <c r="C7" s="3">
        <f>Medelcitering!AK7</f>
        <v>1.0688182720953323</v>
      </c>
      <c r="D7" s="4">
        <f>'Bibliometriskt index'!AK7</f>
        <v>2175.593733644062</v>
      </c>
      <c r="E7" s="5">
        <f>'Bibliometriskt index'!AL7</f>
        <v>5.9468717065936094E-2</v>
      </c>
      <c r="F7" s="5"/>
    </row>
    <row r="8" spans="1:6" x14ac:dyDescent="0.3">
      <c r="A8" s="2" t="s">
        <v>43</v>
      </c>
      <c r="B8" s="4">
        <f>Volym!AK8</f>
        <v>2093.12</v>
      </c>
      <c r="C8" s="3">
        <f>Medelcitering!AK8</f>
        <v>1.0337056642715181</v>
      </c>
      <c r="D8" s="4">
        <f>'Bibliometriskt index'!AK8</f>
        <v>1927.5983141370891</v>
      </c>
      <c r="E8" s="5">
        <f>'Bibliometriskt index'!AL8</f>
        <v>5.2689891953397343E-2</v>
      </c>
      <c r="F8" s="5"/>
    </row>
    <row r="9" spans="1:6" x14ac:dyDescent="0.3">
      <c r="A9" s="2" t="s">
        <v>44</v>
      </c>
      <c r="B9" s="4">
        <f>Volym!AK9</f>
        <v>5267.0299999999979</v>
      </c>
      <c r="C9" s="3">
        <f>Medelcitering!AK9</f>
        <v>1.2367102522674074</v>
      </c>
      <c r="D9" s="4">
        <f>'Bibliometriskt index'!AK9</f>
        <v>4972.0550314051025</v>
      </c>
      <c r="E9" s="5">
        <f>'Bibliometriskt index'!AL9</f>
        <v>0.13590852433815157</v>
      </c>
      <c r="F9" s="5"/>
    </row>
    <row r="10" spans="1:6" x14ac:dyDescent="0.3">
      <c r="A10" s="2" t="s">
        <v>45</v>
      </c>
      <c r="B10" s="4">
        <f>Volym!AK10</f>
        <v>3317.1399999999994</v>
      </c>
      <c r="C10" s="3">
        <f>Medelcitering!AK10</f>
        <v>1.1092447108050913</v>
      </c>
      <c r="D10" s="4">
        <f>'Bibliometriskt index'!AK10</f>
        <v>2947.0057299014011</v>
      </c>
      <c r="E10" s="5">
        <f>'Bibliometriskt index'!AL10</f>
        <v>8.0554860603340675E-2</v>
      </c>
      <c r="F10" s="5"/>
    </row>
    <row r="11" spans="1:6" x14ac:dyDescent="0.3">
      <c r="A11" s="2" t="s">
        <v>46</v>
      </c>
      <c r="B11" s="4">
        <f>Volym!AK11</f>
        <v>2134.0099999999993</v>
      </c>
      <c r="C11" s="3">
        <f>Medelcitering!AK11</f>
        <v>1.1347978688009899</v>
      </c>
      <c r="D11" s="4">
        <f>'Bibliometriskt index'!AK11</f>
        <v>1848.82492015312</v>
      </c>
      <c r="E11" s="5">
        <f>'Bibliometriskt index'!AL11</f>
        <v>5.053666242036791E-2</v>
      </c>
      <c r="F11" s="5"/>
    </row>
    <row r="12" spans="1:6" x14ac:dyDescent="0.3">
      <c r="A12" s="2" t="s">
        <v>47</v>
      </c>
      <c r="B12" s="4">
        <f>Volym!AK12</f>
        <v>612.81999999999994</v>
      </c>
      <c r="C12" s="3">
        <f>Medelcitering!AK12</f>
        <v>0.78414542606311821</v>
      </c>
      <c r="D12" s="4">
        <f>'Bibliometriskt index'!AK12</f>
        <v>446.37266846709855</v>
      </c>
      <c r="E12" s="5">
        <f>'Bibliometriskt index'!AL12</f>
        <v>1.2201363479096923E-2</v>
      </c>
      <c r="F12" s="5"/>
    </row>
    <row r="13" spans="1:6" x14ac:dyDescent="0.3">
      <c r="A13" s="2" t="s">
        <v>48</v>
      </c>
      <c r="B13" s="4">
        <f>Volym!AK13</f>
        <v>2040.99</v>
      </c>
      <c r="C13" s="3">
        <f>Medelcitering!AK13</f>
        <v>1.1970759288384565</v>
      </c>
      <c r="D13" s="4">
        <f>'Bibliometriskt index'!AK13</f>
        <v>2067.5204825327478</v>
      </c>
      <c r="E13" s="5">
        <f>'Bibliometriskt index'!AL13</f>
        <v>5.651459125956617E-2</v>
      </c>
      <c r="F13" s="5"/>
    </row>
    <row r="14" spans="1:6" x14ac:dyDescent="0.3">
      <c r="A14" s="2" t="s">
        <v>49</v>
      </c>
      <c r="B14" s="4">
        <f>Volym!AK14</f>
        <v>265.37000000000006</v>
      </c>
      <c r="C14" s="3">
        <f>Medelcitering!AK14</f>
        <v>0.75456909221087531</v>
      </c>
      <c r="D14" s="4">
        <f>'Bibliometriskt index'!AK14</f>
        <v>197.9710915916819</v>
      </c>
      <c r="E14" s="5">
        <f>'Bibliometriskt index'!AL14</f>
        <v>5.4114362672761703E-3</v>
      </c>
      <c r="F14" s="5"/>
    </row>
    <row r="15" spans="1:6" x14ac:dyDescent="0.3">
      <c r="A15" s="2" t="s">
        <v>50</v>
      </c>
      <c r="B15" s="4">
        <f>Volym!AK15</f>
        <v>295.22999999999996</v>
      </c>
      <c r="C15" s="3">
        <f>Medelcitering!AK15</f>
        <v>0.82660976188056789</v>
      </c>
      <c r="D15" s="4">
        <f>'Bibliometriskt index'!AK15</f>
        <v>251.05106882176347</v>
      </c>
      <c r="E15" s="5">
        <f>'Bibliometriskt index'!AL15</f>
        <v>6.8623496887240398E-3</v>
      </c>
      <c r="F15" s="5"/>
    </row>
    <row r="16" spans="1:6" x14ac:dyDescent="0.3">
      <c r="A16" s="2" t="s">
        <v>86</v>
      </c>
      <c r="B16" s="4">
        <f>Volym!AK16</f>
        <v>467.80999999999983</v>
      </c>
      <c r="C16" s="3">
        <f>Medelcitering!AK16</f>
        <v>0.88734742737436156</v>
      </c>
      <c r="D16" s="4">
        <f>'Bibliometriskt index'!AK16</f>
        <v>483.43731992133661</v>
      </c>
      <c r="E16" s="5">
        <f>'Bibliometriskt index'!AL16</f>
        <v>1.3214506345061914E-2</v>
      </c>
      <c r="F16" s="5"/>
    </row>
    <row r="17" spans="1:6" x14ac:dyDescent="0.3">
      <c r="A17" s="2" t="s">
        <v>51</v>
      </c>
      <c r="B17" s="4">
        <f>Volym!AK17</f>
        <v>383.58999999999992</v>
      </c>
      <c r="C17" s="3">
        <f>Medelcitering!AK17</f>
        <v>1.0615240230454392</v>
      </c>
      <c r="D17" s="4">
        <f>'Bibliometriskt index'!AK17</f>
        <v>454.3429467567459</v>
      </c>
      <c r="E17" s="5">
        <f>'Bibliometriskt index'!AL17</f>
        <v>1.2419226868393371E-2</v>
      </c>
      <c r="F17" s="5"/>
    </row>
    <row r="18" spans="1:6" x14ac:dyDescent="0.3">
      <c r="A18" s="2" t="s">
        <v>52</v>
      </c>
      <c r="B18" s="4">
        <f>Volym!AK18</f>
        <v>106.42</v>
      </c>
      <c r="C18" s="3">
        <f>Medelcitering!AK18</f>
        <v>0.9952076677316295</v>
      </c>
      <c r="D18" s="4">
        <f>'Bibliometriskt index'!AK18</f>
        <v>129.76720469410043</v>
      </c>
      <c r="E18" s="5">
        <f>'Bibliometriskt index'!AL18</f>
        <v>3.5471186835351618E-3</v>
      </c>
      <c r="F18" s="5"/>
    </row>
    <row r="19" spans="1:6" x14ac:dyDescent="0.3">
      <c r="A19" s="2" t="s">
        <v>53</v>
      </c>
      <c r="B19" s="4">
        <f>Volym!AK19</f>
        <v>150.90999999999997</v>
      </c>
      <c r="C19" s="3">
        <f>Medelcitering!AK19</f>
        <v>0.87462726128155899</v>
      </c>
      <c r="D19" s="4">
        <f>'Bibliometriskt index'!AK19</f>
        <v>167.25992427642666</v>
      </c>
      <c r="E19" s="5">
        <f>'Bibliometriskt index'!AL19</f>
        <v>4.5719625679396482E-3</v>
      </c>
      <c r="F19" s="5"/>
    </row>
    <row r="20" spans="1:6" x14ac:dyDescent="0.3">
      <c r="A20" s="2" t="s">
        <v>54</v>
      </c>
      <c r="B20" s="4">
        <f>Volym!AK20</f>
        <v>222.78000000000006</v>
      </c>
      <c r="C20" s="3">
        <f>Medelcitering!AK20</f>
        <v>0.73440165185384654</v>
      </c>
      <c r="D20" s="4">
        <f>'Bibliometriskt index'!AK20</f>
        <v>165.27768262056742</v>
      </c>
      <c r="E20" s="5">
        <f>'Bibliometriskt index'!AL20</f>
        <v>4.5177790288139135E-3</v>
      </c>
      <c r="F20" s="5"/>
    </row>
    <row r="21" spans="1:6" x14ac:dyDescent="0.3">
      <c r="A21" s="2" t="s">
        <v>55</v>
      </c>
      <c r="B21" s="4">
        <f>Volym!AK21</f>
        <v>137.46</v>
      </c>
      <c r="C21" s="3">
        <f>Medelcitering!AK21</f>
        <v>0.65924632620398671</v>
      </c>
      <c r="D21" s="4">
        <f>'Bibliometriskt index'!AK21</f>
        <v>119.94487101042164</v>
      </c>
      <c r="E21" s="5">
        <f>'Bibliometriskt index'!AL21</f>
        <v>3.278630328504133E-3</v>
      </c>
      <c r="F21" s="5"/>
    </row>
    <row r="22" spans="1:6" x14ac:dyDescent="0.3">
      <c r="A22" s="2" t="s">
        <v>85</v>
      </c>
      <c r="B22" s="4">
        <f>Volym!AK22</f>
        <v>26.510000000000005</v>
      </c>
      <c r="C22" s="3">
        <f>Medelcitering!AK22</f>
        <v>1.3251603168615615</v>
      </c>
      <c r="D22" s="4">
        <f>'Bibliometriskt index'!AK22</f>
        <v>29.201427453071908</v>
      </c>
      <c r="E22" s="5">
        <f>'Bibliometriskt index'!AL22</f>
        <v>7.9820574966424493E-4</v>
      </c>
      <c r="F22" s="5"/>
    </row>
    <row r="23" spans="1:6" x14ac:dyDescent="0.3">
      <c r="A23" s="2" t="s">
        <v>56</v>
      </c>
      <c r="B23" s="4">
        <f>Volym!AK23</f>
        <v>97.77000000000001</v>
      </c>
      <c r="C23" s="3">
        <f>Medelcitering!AK23</f>
        <v>0.84146466196174707</v>
      </c>
      <c r="D23" s="4">
        <f>'Bibliometriskt index'!AK23</f>
        <v>78.055504842766126</v>
      </c>
      <c r="E23" s="5">
        <f>'Bibliometriskt index'!AL23</f>
        <v>2.1336064087472202E-3</v>
      </c>
      <c r="F23" s="5"/>
    </row>
    <row r="24" spans="1:6" x14ac:dyDescent="0.3">
      <c r="A24" s="2" t="s">
        <v>57</v>
      </c>
      <c r="B24" s="4">
        <f>Volym!AK24</f>
        <v>83.100000000000009</v>
      </c>
      <c r="C24" s="3">
        <f>Medelcitering!AK24</f>
        <v>0.76582430806257529</v>
      </c>
      <c r="D24" s="4">
        <f>'Bibliometriskt index'!AK24</f>
        <v>79.569989540182405</v>
      </c>
      <c r="E24" s="5">
        <f>'Bibliometriskt index'!AL24</f>
        <v>2.1750040560094609E-3</v>
      </c>
      <c r="F24" s="5"/>
    </row>
    <row r="25" spans="1:6" x14ac:dyDescent="0.3">
      <c r="A25" s="2" t="s">
        <v>58</v>
      </c>
      <c r="B25" s="4">
        <f>Volym!AK25</f>
        <v>11.059999999999999</v>
      </c>
      <c r="C25" s="3">
        <f>Medelcitering!AK25</f>
        <v>1.0777576853526223</v>
      </c>
      <c r="D25" s="4">
        <f>'Bibliometriskt index'!AK25</f>
        <v>34.581892156596766</v>
      </c>
      <c r="E25" s="5">
        <f>'Bibliometriskt index'!AL25</f>
        <v>9.4527793882763034E-4</v>
      </c>
      <c r="F25" s="5"/>
    </row>
    <row r="26" spans="1:6" x14ac:dyDescent="0.3">
      <c r="A26" s="2" t="s">
        <v>59</v>
      </c>
      <c r="B26" s="4">
        <f>Volym!AK26</f>
        <v>105.22999999999999</v>
      </c>
      <c r="C26" s="3">
        <f>Medelcitering!AK26</f>
        <v>0.84823719471633574</v>
      </c>
      <c r="D26" s="4">
        <f>'Bibliometriskt index'!AK26</f>
        <v>139.32929833748267</v>
      </c>
      <c r="E26" s="5">
        <f>'Bibliometriskt index'!AL26</f>
        <v>3.8084935131472227E-3</v>
      </c>
      <c r="F26" s="5"/>
    </row>
    <row r="27" spans="1:6" x14ac:dyDescent="0.3">
      <c r="A27" s="2" t="s">
        <v>60</v>
      </c>
      <c r="B27" s="4">
        <f>Volym!AK27</f>
        <v>81.110000000000028</v>
      </c>
      <c r="C27" s="3">
        <f>Medelcitering!AK27</f>
        <v>0.94673899642460813</v>
      </c>
      <c r="D27" s="4">
        <f>'Bibliometriskt index'!AK27</f>
        <v>88.342600196679854</v>
      </c>
      <c r="E27" s="5">
        <f>'Bibliometriskt index'!AL27</f>
        <v>2.4147987810048469E-3</v>
      </c>
      <c r="F27" s="5"/>
    </row>
    <row r="28" spans="1:6" x14ac:dyDescent="0.3">
      <c r="A28" s="2" t="s">
        <v>61</v>
      </c>
      <c r="B28" s="4">
        <f>Volym!AK28</f>
        <v>68.599999999999994</v>
      </c>
      <c r="C28" s="3">
        <f>Medelcitering!AK28</f>
        <v>1.3411078717201166</v>
      </c>
      <c r="D28" s="4">
        <f>'Bibliometriskt index'!AK28</f>
        <v>112.55848180819193</v>
      </c>
      <c r="E28" s="5">
        <f>'Bibliometriskt index'!AL28</f>
        <v>3.0767272420898616E-3</v>
      </c>
      <c r="F28" s="5"/>
    </row>
    <row r="29" spans="1:6" x14ac:dyDescent="0.3">
      <c r="A29" s="2" t="s">
        <v>62</v>
      </c>
      <c r="B29" s="4">
        <f>Volym!AK29</f>
        <v>107.77000000000001</v>
      </c>
      <c r="C29" s="3">
        <f>Medelcitering!AK29</f>
        <v>0.88920849958244386</v>
      </c>
      <c r="D29" s="4">
        <f>'Bibliometriskt index'!AK29</f>
        <v>105.08177679128745</v>
      </c>
      <c r="E29" s="5">
        <f>'Bibliometriskt index'!AL29</f>
        <v>2.8723554201086441E-3</v>
      </c>
      <c r="F29" s="5"/>
    </row>
    <row r="30" spans="1:6" x14ac:dyDescent="0.3">
      <c r="A30" s="2" t="s">
        <v>63</v>
      </c>
      <c r="B30" s="4">
        <f>Volym!AK30</f>
        <v>34.989999999999995</v>
      </c>
      <c r="C30" s="3">
        <f>Medelcitering!AK30</f>
        <v>0.73449557016290379</v>
      </c>
      <c r="D30" s="4">
        <f>'Bibliometriskt index'!AK30</f>
        <v>29.028311299469422</v>
      </c>
      <c r="E30" s="5">
        <f>'Bibliometriskt index'!AL30</f>
        <v>7.9347371012996768E-4</v>
      </c>
      <c r="F30" s="5"/>
    </row>
    <row r="31" spans="1:6" x14ac:dyDescent="0.3">
      <c r="A31" s="2" t="s">
        <v>64</v>
      </c>
      <c r="B31" s="42">
        <f>Volym!AK31</f>
        <v>122.62</v>
      </c>
      <c r="C31" s="43">
        <f>Medelcitering!AK31</f>
        <v>1.0398793019083348</v>
      </c>
      <c r="D31" s="42">
        <f>'Bibliometriskt index'!AK31</f>
        <v>190.06439346884221</v>
      </c>
      <c r="E31" s="5">
        <f>'Bibliometriskt index'!AL31</f>
        <v>5.1953108085926016E-3</v>
      </c>
      <c r="F31" s="5"/>
    </row>
    <row r="32" spans="1:6" x14ac:dyDescent="0.3">
      <c r="A32" s="44" t="s">
        <v>35</v>
      </c>
      <c r="B32" s="45">
        <f>Volym!AK32</f>
        <v>37360.459999999985</v>
      </c>
      <c r="C32" s="46">
        <f>Medelcitering!AK32</f>
        <v>1.1288573534694173</v>
      </c>
      <c r="D32" s="45">
        <f>'Bibliometriskt index'!AK32</f>
        <v>36583.835014161596</v>
      </c>
      <c r="E32" s="54">
        <f>'Bibliometriskt index'!AL32</f>
        <v>1</v>
      </c>
      <c r="F32" s="52"/>
    </row>
  </sheetData>
  <pageMargins left="0.55000000000000004" right="0.1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99"/>
  <sheetViews>
    <sheetView topLeftCell="A7" workbookViewId="0">
      <selection activeCell="A39" sqref="A39:A69"/>
    </sheetView>
  </sheetViews>
  <sheetFormatPr defaultRowHeight="14" x14ac:dyDescent="0.3"/>
  <cols>
    <col min="1" max="1" width="29.33203125" customWidth="1"/>
  </cols>
  <sheetData>
    <row r="1" spans="1:37" x14ac:dyDescent="0.3">
      <c r="A1" s="32" t="s">
        <v>87</v>
      </c>
    </row>
    <row r="2" spans="1:37" x14ac:dyDescent="0.3">
      <c r="A2" s="1" t="s">
        <v>80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3">
      <c r="A3" s="2" t="s">
        <v>38</v>
      </c>
      <c r="B3" s="4">
        <v>28.63</v>
      </c>
      <c r="C3" s="4">
        <v>399.37</v>
      </c>
      <c r="D3" s="4">
        <v>429.27</v>
      </c>
      <c r="E3" s="4">
        <v>91.36</v>
      </c>
      <c r="F3" s="4">
        <v>409.91</v>
      </c>
      <c r="G3" s="4">
        <v>163.83000000000001</v>
      </c>
      <c r="H3" s="4">
        <v>9.5500000000000007</v>
      </c>
      <c r="I3" s="4">
        <v>325.42</v>
      </c>
      <c r="J3" s="4">
        <v>118.91</v>
      </c>
      <c r="K3" s="4">
        <v>19.079999999999998</v>
      </c>
      <c r="L3" s="4">
        <v>43.58</v>
      </c>
      <c r="M3" s="4">
        <v>31.78</v>
      </c>
      <c r="N3" s="4">
        <v>72.19</v>
      </c>
      <c r="O3" s="4">
        <v>33.729999999999997</v>
      </c>
      <c r="P3" s="4">
        <v>12.12</v>
      </c>
      <c r="Q3" s="4">
        <v>155.29</v>
      </c>
      <c r="R3" s="4">
        <v>118.25</v>
      </c>
      <c r="S3" s="4">
        <v>13.22</v>
      </c>
      <c r="T3" s="4">
        <v>55.78</v>
      </c>
      <c r="U3" s="4">
        <v>126.38</v>
      </c>
      <c r="V3" s="4">
        <v>1.5</v>
      </c>
      <c r="W3" s="4">
        <v>359.46</v>
      </c>
      <c r="X3" s="4">
        <v>86.9</v>
      </c>
      <c r="Y3" s="4"/>
      <c r="Z3" s="4">
        <v>130.04</v>
      </c>
      <c r="AA3" s="4">
        <v>394.33</v>
      </c>
      <c r="AB3" s="4">
        <v>212.59</v>
      </c>
      <c r="AC3" s="4">
        <v>196.48</v>
      </c>
      <c r="AD3" s="4">
        <v>115.13</v>
      </c>
      <c r="AE3" s="4">
        <v>423.79</v>
      </c>
      <c r="AF3" s="4">
        <v>82.99</v>
      </c>
      <c r="AG3" s="4">
        <v>90.95</v>
      </c>
      <c r="AH3" s="4">
        <v>42.79</v>
      </c>
      <c r="AI3" s="4">
        <v>53.29</v>
      </c>
      <c r="AJ3" s="4">
        <v>118.05</v>
      </c>
      <c r="AK3" s="4">
        <v>4965.9399999999996</v>
      </c>
    </row>
    <row r="4" spans="1:37" x14ac:dyDescent="0.3">
      <c r="A4" s="2" t="s">
        <v>39</v>
      </c>
      <c r="B4" s="4">
        <v>62.89</v>
      </c>
      <c r="C4" s="4">
        <v>459.96</v>
      </c>
      <c r="D4" s="4">
        <v>298.57</v>
      </c>
      <c r="E4" s="4">
        <v>186.31</v>
      </c>
      <c r="F4" s="4">
        <v>526.47</v>
      </c>
      <c r="G4" s="4">
        <v>174.92</v>
      </c>
      <c r="H4" s="4">
        <v>4.37</v>
      </c>
      <c r="I4" s="4">
        <v>473.02</v>
      </c>
      <c r="J4" s="4">
        <v>162.84</v>
      </c>
      <c r="K4" s="4">
        <v>10.67</v>
      </c>
      <c r="L4" s="4">
        <v>73.819999999999993</v>
      </c>
      <c r="M4" s="4">
        <v>42.25</v>
      </c>
      <c r="N4" s="4">
        <v>39.020000000000003</v>
      </c>
      <c r="O4" s="4">
        <v>40.65</v>
      </c>
      <c r="P4" s="4">
        <v>19.760000000000002</v>
      </c>
      <c r="Q4" s="4">
        <v>131.96</v>
      </c>
      <c r="R4" s="4">
        <v>179.52</v>
      </c>
      <c r="S4" s="4">
        <v>18.7</v>
      </c>
      <c r="T4" s="4">
        <v>53.25</v>
      </c>
      <c r="U4" s="4">
        <v>164.31</v>
      </c>
      <c r="V4" s="4">
        <v>11.2</v>
      </c>
      <c r="W4" s="4">
        <v>286</v>
      </c>
      <c r="X4" s="4">
        <v>81.53</v>
      </c>
      <c r="Y4" s="4">
        <v>3.83</v>
      </c>
      <c r="Z4" s="4">
        <v>178.71</v>
      </c>
      <c r="AA4" s="4">
        <v>491.43</v>
      </c>
      <c r="AB4" s="4">
        <v>276.25</v>
      </c>
      <c r="AC4" s="4">
        <v>235.52</v>
      </c>
      <c r="AD4" s="4">
        <v>41.17</v>
      </c>
      <c r="AE4" s="4">
        <v>351.32</v>
      </c>
      <c r="AF4" s="4">
        <v>95.96</v>
      </c>
      <c r="AG4" s="4">
        <v>48.38</v>
      </c>
      <c r="AH4" s="4">
        <v>27.19</v>
      </c>
      <c r="AI4" s="4">
        <v>93.57</v>
      </c>
      <c r="AJ4" s="4">
        <v>190.7</v>
      </c>
      <c r="AK4" s="4">
        <v>5536.02</v>
      </c>
    </row>
    <row r="5" spans="1:37" x14ac:dyDescent="0.3">
      <c r="A5" s="2" t="s">
        <v>40</v>
      </c>
      <c r="B5" s="4">
        <v>10.06</v>
      </c>
      <c r="C5" s="4">
        <v>313.41000000000003</v>
      </c>
      <c r="D5" s="4">
        <v>136.16999999999999</v>
      </c>
      <c r="E5" s="4">
        <v>79.69</v>
      </c>
      <c r="F5" s="4">
        <v>133.27000000000001</v>
      </c>
      <c r="G5" s="4">
        <v>40.229999999999997</v>
      </c>
      <c r="H5" s="4">
        <v>191.73</v>
      </c>
      <c r="I5" s="4">
        <v>213.09</v>
      </c>
      <c r="J5" s="4">
        <v>135.52000000000001</v>
      </c>
      <c r="K5" s="4">
        <v>32.33</v>
      </c>
      <c r="L5" s="4">
        <v>7.25</v>
      </c>
      <c r="M5" s="4">
        <v>3.37</v>
      </c>
      <c r="N5" s="4">
        <v>37.590000000000003</v>
      </c>
      <c r="O5" s="4">
        <v>34.14</v>
      </c>
      <c r="P5" s="4">
        <v>21.82</v>
      </c>
      <c r="Q5" s="4">
        <v>46.93</v>
      </c>
      <c r="R5" s="4">
        <v>142.88</v>
      </c>
      <c r="S5" s="4">
        <v>20.78</v>
      </c>
      <c r="T5" s="4">
        <v>47.75</v>
      </c>
      <c r="U5" s="4">
        <v>146.34</v>
      </c>
      <c r="V5" s="4">
        <v>7.65</v>
      </c>
      <c r="W5" s="4">
        <v>82.37</v>
      </c>
      <c r="X5" s="4">
        <v>55.58</v>
      </c>
      <c r="Y5" s="4">
        <v>0.67</v>
      </c>
      <c r="Z5" s="4">
        <v>199.75</v>
      </c>
      <c r="AA5" s="4">
        <v>390.34</v>
      </c>
      <c r="AB5" s="4">
        <v>256.68</v>
      </c>
      <c r="AC5" s="4">
        <v>130.69</v>
      </c>
      <c r="AD5" s="4">
        <v>23.27</v>
      </c>
      <c r="AE5" s="4">
        <v>102.14</v>
      </c>
      <c r="AF5" s="4">
        <v>74.349999999999994</v>
      </c>
      <c r="AG5" s="4">
        <v>65.87</v>
      </c>
      <c r="AH5" s="4">
        <v>20.69</v>
      </c>
      <c r="AI5" s="4">
        <v>56.36</v>
      </c>
      <c r="AJ5" s="4">
        <v>108.35</v>
      </c>
      <c r="AK5" s="4">
        <v>3369.1099999999992</v>
      </c>
    </row>
    <row r="6" spans="1:37" x14ac:dyDescent="0.3">
      <c r="A6" s="2" t="s">
        <v>41</v>
      </c>
      <c r="B6" s="4">
        <v>7.37</v>
      </c>
      <c r="C6" s="4">
        <v>372.9</v>
      </c>
      <c r="D6" s="4">
        <v>238.09</v>
      </c>
      <c r="E6" s="4">
        <v>20.32</v>
      </c>
      <c r="F6" s="4">
        <v>410.09</v>
      </c>
      <c r="G6" s="4">
        <v>59.23</v>
      </c>
      <c r="H6" s="4">
        <v>2.4500000000000002</v>
      </c>
      <c r="I6" s="4">
        <v>324.89</v>
      </c>
      <c r="J6" s="4">
        <v>108.77</v>
      </c>
      <c r="K6" s="4">
        <v>29.33</v>
      </c>
      <c r="L6" s="4">
        <v>4</v>
      </c>
      <c r="M6" s="4">
        <v>1.83</v>
      </c>
      <c r="N6" s="4">
        <v>39.409999999999997</v>
      </c>
      <c r="O6" s="4">
        <v>21.84</v>
      </c>
      <c r="P6" s="4">
        <v>8.67</v>
      </c>
      <c r="Q6" s="4">
        <v>107.85</v>
      </c>
      <c r="R6" s="4">
        <v>53.02</v>
      </c>
      <c r="S6" s="4">
        <v>39.75</v>
      </c>
      <c r="T6" s="4">
        <v>76.17</v>
      </c>
      <c r="U6" s="4">
        <v>48.55</v>
      </c>
      <c r="V6" s="4">
        <v>1.62</v>
      </c>
      <c r="W6" s="4">
        <v>106.88</v>
      </c>
      <c r="X6" s="4">
        <v>58.32</v>
      </c>
      <c r="Y6" s="4">
        <v>0.25</v>
      </c>
      <c r="Z6" s="4">
        <v>29.12</v>
      </c>
      <c r="AA6" s="4">
        <v>59.47</v>
      </c>
      <c r="AB6" s="4">
        <v>56.8</v>
      </c>
      <c r="AC6" s="4">
        <v>40.090000000000003</v>
      </c>
      <c r="AD6" s="4">
        <v>11.45</v>
      </c>
      <c r="AE6" s="4">
        <v>312.35000000000002</v>
      </c>
      <c r="AF6" s="4">
        <v>71.8</v>
      </c>
      <c r="AG6" s="4">
        <v>87.28</v>
      </c>
      <c r="AH6" s="4">
        <v>24.25</v>
      </c>
      <c r="AI6" s="4">
        <v>5.75</v>
      </c>
      <c r="AJ6" s="4">
        <v>99.89</v>
      </c>
      <c r="AK6" s="4">
        <v>2939.85</v>
      </c>
    </row>
    <row r="7" spans="1:37" x14ac:dyDescent="0.3">
      <c r="A7" s="2" t="s">
        <v>42</v>
      </c>
      <c r="B7" s="4">
        <v>8.06</v>
      </c>
      <c r="C7" s="4">
        <v>216.13</v>
      </c>
      <c r="D7" s="4">
        <v>183.88</v>
      </c>
      <c r="E7" s="4">
        <v>32.799999999999997</v>
      </c>
      <c r="F7" s="4">
        <v>118.2</v>
      </c>
      <c r="G7" s="4">
        <v>61.17</v>
      </c>
      <c r="H7" s="4">
        <v>69.430000000000007</v>
      </c>
      <c r="I7" s="4">
        <v>152.94</v>
      </c>
      <c r="J7" s="4">
        <v>47.58</v>
      </c>
      <c r="K7" s="4">
        <v>19.87</v>
      </c>
      <c r="L7" s="4">
        <v>10.87</v>
      </c>
      <c r="M7" s="4">
        <v>11.67</v>
      </c>
      <c r="N7" s="4">
        <v>44.12</v>
      </c>
      <c r="O7" s="4">
        <v>29.83</v>
      </c>
      <c r="P7" s="4">
        <v>14.94</v>
      </c>
      <c r="Q7" s="4">
        <v>28.22</v>
      </c>
      <c r="R7" s="4">
        <v>138.79</v>
      </c>
      <c r="S7" s="4">
        <v>5.83</v>
      </c>
      <c r="T7" s="4">
        <v>14.58</v>
      </c>
      <c r="U7" s="4">
        <v>105.72</v>
      </c>
      <c r="V7" s="4">
        <v>4</v>
      </c>
      <c r="W7" s="4">
        <v>62.28</v>
      </c>
      <c r="X7" s="4">
        <v>37.5</v>
      </c>
      <c r="Y7" s="4">
        <v>0.5</v>
      </c>
      <c r="Z7" s="4">
        <v>133.11000000000001</v>
      </c>
      <c r="AA7" s="4">
        <v>166.58</v>
      </c>
      <c r="AB7" s="4">
        <v>145.72</v>
      </c>
      <c r="AC7" s="4">
        <v>119.78</v>
      </c>
      <c r="AD7" s="4">
        <v>7.41</v>
      </c>
      <c r="AE7" s="4">
        <v>132.58000000000001</v>
      </c>
      <c r="AF7" s="4">
        <v>58.51</v>
      </c>
      <c r="AG7" s="4">
        <v>36.950000000000003</v>
      </c>
      <c r="AH7" s="4">
        <v>15.29</v>
      </c>
      <c r="AI7" s="4">
        <v>24.8</v>
      </c>
      <c r="AJ7" s="4">
        <v>56.46</v>
      </c>
      <c r="AK7" s="4">
        <v>2316.1000000000004</v>
      </c>
    </row>
    <row r="8" spans="1:37" x14ac:dyDescent="0.3">
      <c r="A8" s="2" t="s">
        <v>43</v>
      </c>
      <c r="B8" s="4">
        <v>10.06</v>
      </c>
      <c r="C8" s="4">
        <v>47.14</v>
      </c>
      <c r="D8" s="4">
        <v>66.27</v>
      </c>
      <c r="E8" s="4">
        <v>37.340000000000003</v>
      </c>
      <c r="F8" s="4">
        <v>86.21</v>
      </c>
      <c r="G8" s="4">
        <v>247.54</v>
      </c>
      <c r="H8" s="4">
        <v>6.45</v>
      </c>
      <c r="I8" s="4">
        <v>88.67</v>
      </c>
      <c r="J8" s="4">
        <v>60.18</v>
      </c>
      <c r="K8" s="4">
        <v>37.64</v>
      </c>
      <c r="L8" s="4">
        <v>36.03</v>
      </c>
      <c r="M8" s="4">
        <v>13.33</v>
      </c>
      <c r="N8" s="4">
        <v>15.69</v>
      </c>
      <c r="O8" s="4">
        <v>16.829999999999998</v>
      </c>
      <c r="P8" s="4">
        <v>24.87</v>
      </c>
      <c r="Q8" s="4">
        <v>0.92</v>
      </c>
      <c r="R8" s="4">
        <v>106</v>
      </c>
      <c r="S8" s="4">
        <v>5.92</v>
      </c>
      <c r="T8" s="4">
        <v>9.5</v>
      </c>
      <c r="U8" s="4">
        <v>38.75</v>
      </c>
      <c r="V8" s="4">
        <v>3.83</v>
      </c>
      <c r="W8" s="4">
        <v>298.73</v>
      </c>
      <c r="X8" s="4">
        <v>37.229999999999997</v>
      </c>
      <c r="Y8" s="4">
        <v>0.5</v>
      </c>
      <c r="Z8" s="4">
        <v>145.33000000000001</v>
      </c>
      <c r="AA8" s="4">
        <v>153.52000000000001</v>
      </c>
      <c r="AB8" s="4">
        <v>57.61</v>
      </c>
      <c r="AC8" s="4">
        <v>93.57</v>
      </c>
      <c r="AD8" s="4">
        <v>13.72</v>
      </c>
      <c r="AE8" s="4">
        <v>146.19999999999999</v>
      </c>
      <c r="AF8" s="4">
        <v>51.47</v>
      </c>
      <c r="AG8" s="4">
        <v>21.5</v>
      </c>
      <c r="AH8" s="4">
        <v>7.75</v>
      </c>
      <c r="AI8" s="4">
        <v>29.96</v>
      </c>
      <c r="AJ8" s="4">
        <v>76.86</v>
      </c>
      <c r="AK8" s="4">
        <v>2093.12</v>
      </c>
    </row>
    <row r="9" spans="1:37" x14ac:dyDescent="0.3">
      <c r="A9" s="2" t="s">
        <v>44</v>
      </c>
      <c r="B9" s="4">
        <v>16.41</v>
      </c>
      <c r="C9" s="4">
        <v>105.47</v>
      </c>
      <c r="D9" s="4">
        <v>508.82</v>
      </c>
      <c r="E9" s="4">
        <v>292.69</v>
      </c>
      <c r="F9" s="4">
        <v>84.68</v>
      </c>
      <c r="G9" s="4">
        <v>20.55</v>
      </c>
      <c r="H9" s="4">
        <v>66.08</v>
      </c>
      <c r="I9" s="4">
        <v>84.11</v>
      </c>
      <c r="J9" s="4">
        <v>4.8</v>
      </c>
      <c r="K9" s="4">
        <v>5.4</v>
      </c>
      <c r="L9" s="4">
        <v>3.17</v>
      </c>
      <c r="M9" s="4">
        <v>0.33</v>
      </c>
      <c r="N9" s="4">
        <v>176.44</v>
      </c>
      <c r="O9" s="4">
        <v>2.62</v>
      </c>
      <c r="P9" s="4">
        <v>24.77</v>
      </c>
      <c r="Q9" s="4"/>
      <c r="R9" s="4">
        <v>353.28</v>
      </c>
      <c r="S9" s="4">
        <v>29.85</v>
      </c>
      <c r="T9" s="4">
        <v>2.81</v>
      </c>
      <c r="U9" s="4">
        <v>274.58</v>
      </c>
      <c r="V9" s="4">
        <v>3.92</v>
      </c>
      <c r="W9" s="4">
        <v>10.26</v>
      </c>
      <c r="X9" s="4">
        <v>0.95</v>
      </c>
      <c r="Y9" s="4"/>
      <c r="Z9" s="4">
        <v>347.62</v>
      </c>
      <c r="AA9" s="4">
        <v>1039.1099999999999</v>
      </c>
      <c r="AB9" s="4">
        <v>704.04</v>
      </c>
      <c r="AC9" s="4">
        <v>528.47</v>
      </c>
      <c r="AD9" s="4">
        <v>82</v>
      </c>
      <c r="AE9" s="4">
        <v>14.73</v>
      </c>
      <c r="AF9" s="4">
        <v>128.69</v>
      </c>
      <c r="AG9" s="4">
        <v>4.25</v>
      </c>
      <c r="AH9" s="4">
        <v>17.04</v>
      </c>
      <c r="AI9" s="4">
        <v>194.44</v>
      </c>
      <c r="AJ9" s="4">
        <v>134.65</v>
      </c>
      <c r="AK9" s="4">
        <v>5267.0299999999979</v>
      </c>
    </row>
    <row r="10" spans="1:37" x14ac:dyDescent="0.3">
      <c r="A10" s="2" t="s">
        <v>45</v>
      </c>
      <c r="B10" s="4">
        <v>5.28</v>
      </c>
      <c r="C10" s="4">
        <v>28.89</v>
      </c>
      <c r="D10" s="4">
        <v>54.51</v>
      </c>
      <c r="E10" s="4">
        <v>2.57</v>
      </c>
      <c r="F10" s="4">
        <v>560.82000000000005</v>
      </c>
      <c r="G10" s="4">
        <v>328.17</v>
      </c>
      <c r="H10" s="4"/>
      <c r="I10" s="4">
        <v>240.3</v>
      </c>
      <c r="J10" s="4">
        <v>113.89</v>
      </c>
      <c r="K10" s="4">
        <v>7.68</v>
      </c>
      <c r="L10" s="4">
        <v>174.87</v>
      </c>
      <c r="M10" s="4">
        <v>100.83</v>
      </c>
      <c r="N10" s="4">
        <v>21.45</v>
      </c>
      <c r="O10" s="4">
        <v>42.87</v>
      </c>
      <c r="P10" s="4">
        <v>4.33</v>
      </c>
      <c r="Q10" s="4">
        <v>45.41</v>
      </c>
      <c r="R10" s="4">
        <v>10.7</v>
      </c>
      <c r="S10" s="4">
        <v>2</v>
      </c>
      <c r="T10" s="4">
        <v>13.08</v>
      </c>
      <c r="U10" s="4">
        <v>11.08</v>
      </c>
      <c r="V10" s="4">
        <v>2.2000000000000002</v>
      </c>
      <c r="W10" s="4">
        <v>680.73</v>
      </c>
      <c r="X10" s="4">
        <v>119.43</v>
      </c>
      <c r="Y10" s="4">
        <v>32.5</v>
      </c>
      <c r="Z10" s="4">
        <v>62.55</v>
      </c>
      <c r="AA10" s="4">
        <v>19.27</v>
      </c>
      <c r="AB10" s="4">
        <v>9.34</v>
      </c>
      <c r="AC10" s="4">
        <v>27.2</v>
      </c>
      <c r="AD10" s="4">
        <v>13.28</v>
      </c>
      <c r="AE10" s="4">
        <v>446.72</v>
      </c>
      <c r="AF10" s="4">
        <v>4.8499999999999996</v>
      </c>
      <c r="AG10" s="4">
        <v>3.5</v>
      </c>
      <c r="AH10" s="4">
        <v>17.75</v>
      </c>
      <c r="AI10" s="4">
        <v>0.97</v>
      </c>
      <c r="AJ10" s="4">
        <v>108.12</v>
      </c>
      <c r="AK10" s="4">
        <v>3317.1399999999994</v>
      </c>
    </row>
    <row r="11" spans="1:37" x14ac:dyDescent="0.3">
      <c r="A11" s="2" t="s">
        <v>46</v>
      </c>
      <c r="B11" s="4">
        <v>20.88</v>
      </c>
      <c r="C11" s="4">
        <v>17.39</v>
      </c>
      <c r="D11" s="4">
        <v>50.47</v>
      </c>
      <c r="E11" s="4">
        <v>1.87</v>
      </c>
      <c r="F11" s="4">
        <v>437.08</v>
      </c>
      <c r="G11" s="4">
        <v>176.37</v>
      </c>
      <c r="H11" s="4">
        <v>0.25</v>
      </c>
      <c r="I11" s="4">
        <v>128.72</v>
      </c>
      <c r="J11" s="4">
        <v>106.72</v>
      </c>
      <c r="K11" s="4">
        <v>2</v>
      </c>
      <c r="L11" s="4">
        <v>148.87</v>
      </c>
      <c r="M11" s="4">
        <v>43.32</v>
      </c>
      <c r="N11" s="4">
        <v>2.95</v>
      </c>
      <c r="O11" s="4">
        <v>12.42</v>
      </c>
      <c r="P11" s="4">
        <v>9.1199999999999992</v>
      </c>
      <c r="Q11" s="4">
        <v>26.09</v>
      </c>
      <c r="R11" s="4">
        <v>1.53</v>
      </c>
      <c r="S11" s="4">
        <v>0.2</v>
      </c>
      <c r="T11" s="4">
        <v>6.83</v>
      </c>
      <c r="U11" s="4">
        <v>7.29</v>
      </c>
      <c r="V11" s="4">
        <v>0.5</v>
      </c>
      <c r="W11" s="4">
        <v>439.55</v>
      </c>
      <c r="X11" s="4">
        <v>64.599999999999994</v>
      </c>
      <c r="Y11" s="4">
        <v>8.0299999999999994</v>
      </c>
      <c r="Z11" s="4">
        <v>30.4</v>
      </c>
      <c r="AA11" s="4">
        <v>12.84</v>
      </c>
      <c r="AB11" s="4">
        <v>4.75</v>
      </c>
      <c r="AC11" s="4">
        <v>11.38</v>
      </c>
      <c r="AD11" s="4">
        <v>5.33</v>
      </c>
      <c r="AE11" s="4">
        <v>262.18</v>
      </c>
      <c r="AF11" s="4">
        <v>1.58</v>
      </c>
      <c r="AG11" s="4">
        <v>1</v>
      </c>
      <c r="AH11" s="4">
        <v>51.93</v>
      </c>
      <c r="AI11" s="4">
        <v>1.2</v>
      </c>
      <c r="AJ11" s="4">
        <v>38.369999999999997</v>
      </c>
      <c r="AK11" s="4">
        <v>2134.0099999999993</v>
      </c>
    </row>
    <row r="12" spans="1:37" x14ac:dyDescent="0.3">
      <c r="A12" s="2" t="s">
        <v>47</v>
      </c>
      <c r="B12" s="4">
        <v>3.33</v>
      </c>
      <c r="C12" s="4">
        <v>7.53</v>
      </c>
      <c r="D12" s="4">
        <v>1.28</v>
      </c>
      <c r="E12" s="4">
        <v>0.14000000000000001</v>
      </c>
      <c r="F12" s="4">
        <v>95.73</v>
      </c>
      <c r="G12" s="4">
        <v>49.96</v>
      </c>
      <c r="H12" s="4">
        <v>0.75</v>
      </c>
      <c r="I12" s="4">
        <v>67.849999999999994</v>
      </c>
      <c r="J12" s="4">
        <v>33.35</v>
      </c>
      <c r="K12" s="4">
        <v>1</v>
      </c>
      <c r="L12" s="4">
        <v>77.58</v>
      </c>
      <c r="M12" s="4">
        <v>6.33</v>
      </c>
      <c r="N12" s="4">
        <v>3.23</v>
      </c>
      <c r="O12" s="4">
        <v>9.75</v>
      </c>
      <c r="P12" s="4">
        <v>4.33</v>
      </c>
      <c r="Q12" s="4">
        <v>21.8</v>
      </c>
      <c r="R12" s="4">
        <v>22.25</v>
      </c>
      <c r="S12" s="4"/>
      <c r="T12" s="4">
        <v>4.33</v>
      </c>
      <c r="U12" s="4"/>
      <c r="V12" s="4"/>
      <c r="W12" s="4">
        <v>53.71</v>
      </c>
      <c r="X12" s="4">
        <v>27.45</v>
      </c>
      <c r="Y12" s="4">
        <v>27.08</v>
      </c>
      <c r="Z12" s="4">
        <v>24.43</v>
      </c>
      <c r="AA12" s="4">
        <v>1.33</v>
      </c>
      <c r="AB12" s="4">
        <v>1.77</v>
      </c>
      <c r="AC12" s="4">
        <v>1</v>
      </c>
      <c r="AD12" s="4">
        <v>4.93</v>
      </c>
      <c r="AE12" s="4">
        <v>30.07</v>
      </c>
      <c r="AF12" s="4">
        <v>2</v>
      </c>
      <c r="AG12" s="4">
        <v>2.5</v>
      </c>
      <c r="AH12" s="4">
        <v>7.5</v>
      </c>
      <c r="AI12" s="4"/>
      <c r="AJ12" s="4">
        <v>18.53</v>
      </c>
      <c r="AK12" s="4">
        <v>612.81999999999994</v>
      </c>
    </row>
    <row r="13" spans="1:37" x14ac:dyDescent="0.3">
      <c r="A13" s="2" t="s">
        <v>48</v>
      </c>
      <c r="B13" s="4">
        <v>393.94</v>
      </c>
      <c r="C13" s="4">
        <v>676.45</v>
      </c>
      <c r="D13" s="4">
        <v>88.36</v>
      </c>
      <c r="E13" s="4">
        <v>6.74</v>
      </c>
      <c r="F13" s="4">
        <v>83.86</v>
      </c>
      <c r="G13" s="4">
        <v>13.56</v>
      </c>
      <c r="H13" s="4"/>
      <c r="I13" s="4">
        <v>371.49</v>
      </c>
      <c r="J13" s="4">
        <v>37.44</v>
      </c>
      <c r="K13" s="4">
        <v>0.5</v>
      </c>
      <c r="L13" s="4">
        <v>0.5</v>
      </c>
      <c r="M13" s="4"/>
      <c r="N13" s="4">
        <v>12.39</v>
      </c>
      <c r="O13" s="4">
        <v>12.92</v>
      </c>
      <c r="P13" s="4">
        <v>4.08</v>
      </c>
      <c r="Q13" s="4">
        <v>21.22</v>
      </c>
      <c r="R13" s="4">
        <v>1.51</v>
      </c>
      <c r="S13" s="4"/>
      <c r="T13" s="4">
        <v>5.25</v>
      </c>
      <c r="U13" s="4">
        <v>90.42</v>
      </c>
      <c r="V13" s="4"/>
      <c r="W13" s="4">
        <v>9.0299999999999994</v>
      </c>
      <c r="X13" s="4">
        <v>6</v>
      </c>
      <c r="Y13" s="4"/>
      <c r="Z13" s="4">
        <v>6.4</v>
      </c>
      <c r="AA13" s="4">
        <v>92.18</v>
      </c>
      <c r="AB13" s="4">
        <v>9.91</v>
      </c>
      <c r="AC13" s="4">
        <v>12.11</v>
      </c>
      <c r="AD13" s="4">
        <v>2.2000000000000002</v>
      </c>
      <c r="AE13" s="4">
        <v>8.27</v>
      </c>
      <c r="AF13" s="4">
        <v>1.79</v>
      </c>
      <c r="AG13" s="4">
        <v>0.5</v>
      </c>
      <c r="AH13" s="4">
        <v>14.82</v>
      </c>
      <c r="AI13" s="4">
        <v>1.57</v>
      </c>
      <c r="AJ13" s="4">
        <v>55.58</v>
      </c>
      <c r="AK13" s="4">
        <v>2040.99</v>
      </c>
    </row>
    <row r="14" spans="1:37" x14ac:dyDescent="0.3">
      <c r="A14" s="2" t="s">
        <v>49</v>
      </c>
      <c r="B14" s="4">
        <v>3.25</v>
      </c>
      <c r="C14" s="4">
        <v>13.23</v>
      </c>
      <c r="D14" s="4">
        <v>0.17</v>
      </c>
      <c r="E14" s="4">
        <v>1.67</v>
      </c>
      <c r="F14" s="4">
        <v>42.82</v>
      </c>
      <c r="G14" s="4">
        <v>20.56</v>
      </c>
      <c r="H14" s="4">
        <v>1.23</v>
      </c>
      <c r="I14" s="4">
        <v>24.08</v>
      </c>
      <c r="J14" s="4">
        <v>8.3699999999999992</v>
      </c>
      <c r="K14" s="4">
        <v>6.33</v>
      </c>
      <c r="L14" s="4">
        <v>12.33</v>
      </c>
      <c r="M14" s="4">
        <v>0.83</v>
      </c>
      <c r="N14" s="4">
        <v>1.58</v>
      </c>
      <c r="O14" s="4">
        <v>2</v>
      </c>
      <c r="P14" s="4">
        <v>7.5</v>
      </c>
      <c r="Q14" s="4">
        <v>3.9</v>
      </c>
      <c r="R14" s="4">
        <v>29.48</v>
      </c>
      <c r="S14" s="4">
        <v>1.58</v>
      </c>
      <c r="T14" s="4">
        <v>4.33</v>
      </c>
      <c r="U14" s="4">
        <v>5.37</v>
      </c>
      <c r="V14" s="4"/>
      <c r="W14" s="4">
        <v>12.14</v>
      </c>
      <c r="X14" s="4">
        <v>13.25</v>
      </c>
      <c r="Y14" s="4"/>
      <c r="Z14" s="4">
        <v>4.53</v>
      </c>
      <c r="AA14" s="4">
        <v>3.13</v>
      </c>
      <c r="AB14" s="4">
        <v>3.93</v>
      </c>
      <c r="AC14" s="4">
        <v>0.5</v>
      </c>
      <c r="AD14" s="4"/>
      <c r="AE14" s="4">
        <v>19.829999999999998</v>
      </c>
      <c r="AF14" s="4">
        <v>6.25</v>
      </c>
      <c r="AG14" s="4">
        <v>1.5</v>
      </c>
      <c r="AH14" s="4">
        <v>0.53</v>
      </c>
      <c r="AI14" s="4"/>
      <c r="AJ14" s="4">
        <v>9.17</v>
      </c>
      <c r="AK14" s="4">
        <v>265.37000000000006</v>
      </c>
    </row>
    <row r="15" spans="1:37" x14ac:dyDescent="0.3">
      <c r="A15" s="2" t="s">
        <v>50</v>
      </c>
      <c r="B15" s="4">
        <v>0.5</v>
      </c>
      <c r="C15" s="4">
        <v>22.82</v>
      </c>
      <c r="D15" s="4">
        <v>0.5</v>
      </c>
      <c r="E15" s="4"/>
      <c r="F15" s="4">
        <v>42.03</v>
      </c>
      <c r="G15" s="4">
        <v>16.7</v>
      </c>
      <c r="H15" s="4"/>
      <c r="I15" s="4">
        <v>28.56</v>
      </c>
      <c r="J15" s="4">
        <v>14.5</v>
      </c>
      <c r="K15" s="4">
        <v>1.83</v>
      </c>
      <c r="L15" s="4">
        <v>11.25</v>
      </c>
      <c r="M15" s="4">
        <v>4.33</v>
      </c>
      <c r="N15" s="4">
        <v>2.63</v>
      </c>
      <c r="O15" s="4">
        <v>1.67</v>
      </c>
      <c r="P15" s="4">
        <v>4.17</v>
      </c>
      <c r="Q15" s="4">
        <v>1.25</v>
      </c>
      <c r="R15" s="4">
        <v>21.24</v>
      </c>
      <c r="S15" s="4">
        <v>1</v>
      </c>
      <c r="T15" s="4">
        <v>5.5</v>
      </c>
      <c r="U15" s="4">
        <v>1.64</v>
      </c>
      <c r="V15" s="4">
        <v>1</v>
      </c>
      <c r="W15" s="4">
        <v>19.53</v>
      </c>
      <c r="X15" s="4">
        <v>12.87</v>
      </c>
      <c r="Y15" s="4">
        <v>4.5</v>
      </c>
      <c r="Z15" s="4">
        <v>17.010000000000002</v>
      </c>
      <c r="AA15" s="4">
        <v>4.13</v>
      </c>
      <c r="AB15" s="4">
        <v>2.5</v>
      </c>
      <c r="AC15" s="4">
        <v>2.59</v>
      </c>
      <c r="AD15" s="4"/>
      <c r="AE15" s="4">
        <v>21.2</v>
      </c>
      <c r="AF15" s="4">
        <v>5.87</v>
      </c>
      <c r="AG15" s="4">
        <v>10.83</v>
      </c>
      <c r="AH15" s="4"/>
      <c r="AI15" s="4">
        <v>0.5</v>
      </c>
      <c r="AJ15" s="4">
        <v>10.58</v>
      </c>
      <c r="AK15" s="4">
        <v>295.22999999999996</v>
      </c>
    </row>
    <row r="16" spans="1:37" x14ac:dyDescent="0.3">
      <c r="A16" s="2" t="s">
        <v>86</v>
      </c>
      <c r="B16" s="4">
        <v>5.35</v>
      </c>
      <c r="C16" s="4">
        <v>47.05</v>
      </c>
      <c r="D16" s="4">
        <v>9.9499999999999993</v>
      </c>
      <c r="E16" s="4">
        <v>1.4</v>
      </c>
      <c r="F16" s="4">
        <v>26.57</v>
      </c>
      <c r="G16" s="4">
        <v>28.75</v>
      </c>
      <c r="H16" s="4">
        <v>0.33</v>
      </c>
      <c r="I16" s="4">
        <v>61.44</v>
      </c>
      <c r="J16" s="4">
        <v>21.83</v>
      </c>
      <c r="K16" s="4">
        <v>7.82</v>
      </c>
      <c r="L16" s="4">
        <v>3.92</v>
      </c>
      <c r="M16" s="4">
        <v>2.33</v>
      </c>
      <c r="N16" s="4">
        <v>0.7</v>
      </c>
      <c r="O16" s="4">
        <v>6.5</v>
      </c>
      <c r="P16" s="4">
        <v>4.2</v>
      </c>
      <c r="Q16" s="4">
        <v>9.23</v>
      </c>
      <c r="R16" s="4">
        <v>31.46</v>
      </c>
      <c r="S16" s="4">
        <v>1</v>
      </c>
      <c r="T16" s="4">
        <v>11.58</v>
      </c>
      <c r="U16" s="4">
        <v>16.190000000000001</v>
      </c>
      <c r="V16" s="4">
        <v>0.5</v>
      </c>
      <c r="W16" s="4">
        <v>17.25</v>
      </c>
      <c r="X16" s="4">
        <v>32.06</v>
      </c>
      <c r="Y16" s="4"/>
      <c r="Z16" s="4">
        <v>5.83</v>
      </c>
      <c r="AA16" s="4">
        <v>3.93</v>
      </c>
      <c r="AB16" s="4">
        <v>10.79</v>
      </c>
      <c r="AC16" s="4">
        <v>3.33</v>
      </c>
      <c r="AD16" s="4">
        <v>1.25</v>
      </c>
      <c r="AE16" s="4">
        <v>39.56</v>
      </c>
      <c r="AF16" s="4">
        <v>7.17</v>
      </c>
      <c r="AG16" s="4">
        <v>17.829999999999998</v>
      </c>
      <c r="AH16" s="4">
        <v>3.28</v>
      </c>
      <c r="AI16" s="4">
        <v>1.03</v>
      </c>
      <c r="AJ16" s="4">
        <v>26.4</v>
      </c>
      <c r="AK16" s="4">
        <v>467.80999999999983</v>
      </c>
    </row>
    <row r="17" spans="1:37" x14ac:dyDescent="0.3">
      <c r="A17" s="2" t="s">
        <v>51</v>
      </c>
      <c r="B17" s="4">
        <v>4.33</v>
      </c>
      <c r="C17" s="4">
        <v>9.6300000000000008</v>
      </c>
      <c r="D17" s="4">
        <v>4.29</v>
      </c>
      <c r="E17" s="4">
        <v>1.97</v>
      </c>
      <c r="F17" s="4">
        <v>30.23</v>
      </c>
      <c r="G17" s="4">
        <v>27.08</v>
      </c>
      <c r="H17" s="4">
        <v>3.97</v>
      </c>
      <c r="I17" s="4">
        <v>40.08</v>
      </c>
      <c r="J17" s="4">
        <v>14.28</v>
      </c>
      <c r="K17" s="4">
        <v>10.83</v>
      </c>
      <c r="L17" s="4">
        <v>4</v>
      </c>
      <c r="M17" s="4"/>
      <c r="N17" s="4">
        <v>5.14</v>
      </c>
      <c r="O17" s="4">
        <v>9.1999999999999993</v>
      </c>
      <c r="P17" s="4">
        <v>6.64</v>
      </c>
      <c r="Q17" s="4">
        <v>1</v>
      </c>
      <c r="R17" s="4">
        <v>36.94</v>
      </c>
      <c r="S17" s="4">
        <v>5.2</v>
      </c>
      <c r="T17" s="4">
        <v>6</v>
      </c>
      <c r="U17" s="4">
        <v>7.25</v>
      </c>
      <c r="V17" s="4"/>
      <c r="W17" s="4">
        <v>4.17</v>
      </c>
      <c r="X17" s="4">
        <v>1</v>
      </c>
      <c r="Y17" s="4"/>
      <c r="Z17" s="4">
        <v>28.78</v>
      </c>
      <c r="AA17" s="4">
        <v>19.010000000000002</v>
      </c>
      <c r="AB17" s="4">
        <v>16.27</v>
      </c>
      <c r="AC17" s="4">
        <v>15.43</v>
      </c>
      <c r="AD17" s="4">
        <v>0.57999999999999996</v>
      </c>
      <c r="AE17" s="4">
        <v>8.8699999999999992</v>
      </c>
      <c r="AF17" s="4">
        <v>27.42</v>
      </c>
      <c r="AG17" s="4">
        <v>7.5</v>
      </c>
      <c r="AH17" s="4">
        <v>3.17</v>
      </c>
      <c r="AI17" s="4">
        <v>10.34</v>
      </c>
      <c r="AJ17" s="4">
        <v>12.99</v>
      </c>
      <c r="AK17" s="4">
        <v>383.58999999999992</v>
      </c>
    </row>
    <row r="18" spans="1:37" x14ac:dyDescent="0.3">
      <c r="A18" s="2" t="s">
        <v>52</v>
      </c>
      <c r="B18" s="4">
        <v>0.5</v>
      </c>
      <c r="C18" s="4"/>
      <c r="D18" s="4"/>
      <c r="E18" s="4"/>
      <c r="F18" s="4">
        <v>1.33</v>
      </c>
      <c r="G18" s="4">
        <v>50.83</v>
      </c>
      <c r="H18" s="4">
        <v>0.66</v>
      </c>
      <c r="I18" s="4"/>
      <c r="J18" s="4">
        <v>3.67</v>
      </c>
      <c r="K18" s="4">
        <v>1</v>
      </c>
      <c r="L18" s="4">
        <v>2</v>
      </c>
      <c r="M18" s="4"/>
      <c r="N18" s="4">
        <v>0.5</v>
      </c>
      <c r="O18" s="4">
        <v>3.67</v>
      </c>
      <c r="P18" s="4"/>
      <c r="Q18" s="4">
        <v>0.48</v>
      </c>
      <c r="R18" s="4">
        <v>11.22</v>
      </c>
      <c r="S18" s="4"/>
      <c r="T18" s="4">
        <v>2</v>
      </c>
      <c r="U18" s="4">
        <v>1.33</v>
      </c>
      <c r="V18" s="4">
        <v>1</v>
      </c>
      <c r="W18" s="4">
        <v>2.83</v>
      </c>
      <c r="X18" s="4">
        <v>4.5</v>
      </c>
      <c r="Y18" s="4"/>
      <c r="Z18" s="4">
        <v>2.67</v>
      </c>
      <c r="AA18" s="4"/>
      <c r="AB18" s="4">
        <v>0.5</v>
      </c>
      <c r="AC18" s="4"/>
      <c r="AD18" s="4"/>
      <c r="AE18" s="4">
        <v>6.98</v>
      </c>
      <c r="AF18" s="4"/>
      <c r="AG18" s="4"/>
      <c r="AH18" s="4"/>
      <c r="AI18" s="4"/>
      <c r="AJ18" s="4">
        <v>8.75</v>
      </c>
      <c r="AK18" s="4">
        <v>106.42</v>
      </c>
    </row>
    <row r="19" spans="1:37" x14ac:dyDescent="0.3">
      <c r="A19" s="2" t="s">
        <v>53</v>
      </c>
      <c r="B19" s="4">
        <v>0.5</v>
      </c>
      <c r="C19" s="4">
        <v>0.6</v>
      </c>
      <c r="D19" s="4">
        <v>0.33</v>
      </c>
      <c r="E19" s="4">
        <v>0.43</v>
      </c>
      <c r="F19" s="4">
        <v>0.5</v>
      </c>
      <c r="G19" s="4">
        <v>16.329999999999998</v>
      </c>
      <c r="H19" s="4">
        <v>9.4700000000000006</v>
      </c>
      <c r="I19" s="4">
        <v>0.5</v>
      </c>
      <c r="J19" s="4">
        <v>22.02</v>
      </c>
      <c r="K19" s="4">
        <v>2.73</v>
      </c>
      <c r="L19" s="4">
        <v>1.7</v>
      </c>
      <c r="M19" s="4">
        <v>0.5</v>
      </c>
      <c r="N19" s="4">
        <v>2.0299999999999998</v>
      </c>
      <c r="O19" s="4">
        <v>4.17</v>
      </c>
      <c r="P19" s="4">
        <v>0.5</v>
      </c>
      <c r="Q19" s="4"/>
      <c r="R19" s="4">
        <v>27.48</v>
      </c>
      <c r="S19" s="4"/>
      <c r="T19" s="4">
        <v>4</v>
      </c>
      <c r="U19" s="4">
        <v>1.46</v>
      </c>
      <c r="V19" s="4"/>
      <c r="W19" s="4">
        <v>12.5</v>
      </c>
      <c r="X19" s="4">
        <v>1</v>
      </c>
      <c r="Y19" s="4"/>
      <c r="Z19" s="4">
        <v>9.59</v>
      </c>
      <c r="AA19" s="4">
        <v>4.4400000000000004</v>
      </c>
      <c r="AB19" s="4">
        <v>1.24</v>
      </c>
      <c r="AC19" s="4">
        <v>2.98</v>
      </c>
      <c r="AD19" s="4"/>
      <c r="AE19" s="4">
        <v>0.25</v>
      </c>
      <c r="AF19" s="4">
        <v>1.33</v>
      </c>
      <c r="AG19" s="4">
        <v>0.5</v>
      </c>
      <c r="AH19" s="4">
        <v>5.98</v>
      </c>
      <c r="AI19" s="4">
        <v>0.7</v>
      </c>
      <c r="AJ19" s="4">
        <v>15.15</v>
      </c>
      <c r="AK19" s="4">
        <v>150.90999999999997</v>
      </c>
    </row>
    <row r="20" spans="1:37" x14ac:dyDescent="0.3">
      <c r="A20" s="2" t="s">
        <v>54</v>
      </c>
      <c r="B20" s="4"/>
      <c r="C20" s="4">
        <v>3.19</v>
      </c>
      <c r="D20" s="4">
        <v>0.64</v>
      </c>
      <c r="E20" s="4">
        <v>6.22</v>
      </c>
      <c r="F20" s="4">
        <v>19.48</v>
      </c>
      <c r="G20" s="4">
        <v>5.26</v>
      </c>
      <c r="H20" s="4">
        <v>77.819999999999993</v>
      </c>
      <c r="I20" s="4">
        <v>6.95</v>
      </c>
      <c r="J20" s="4">
        <v>0.5</v>
      </c>
      <c r="K20" s="4">
        <v>8</v>
      </c>
      <c r="L20" s="4">
        <v>3.08</v>
      </c>
      <c r="M20" s="4">
        <v>0.25</v>
      </c>
      <c r="N20" s="4">
        <v>0.83</v>
      </c>
      <c r="O20" s="4"/>
      <c r="P20" s="4">
        <v>0.33</v>
      </c>
      <c r="Q20" s="4">
        <v>0.5</v>
      </c>
      <c r="R20" s="4">
        <v>19.25</v>
      </c>
      <c r="S20" s="4">
        <v>0.5</v>
      </c>
      <c r="T20" s="4">
        <v>4.33</v>
      </c>
      <c r="U20" s="4">
        <v>4.66</v>
      </c>
      <c r="V20" s="4"/>
      <c r="W20" s="4">
        <v>7.02</v>
      </c>
      <c r="X20" s="4">
        <v>2.33</v>
      </c>
      <c r="Y20" s="4"/>
      <c r="Z20" s="4">
        <v>3.77</v>
      </c>
      <c r="AA20" s="4">
        <v>8.6300000000000008</v>
      </c>
      <c r="AB20" s="4">
        <v>8.76</v>
      </c>
      <c r="AC20" s="4">
        <v>4.3</v>
      </c>
      <c r="AD20" s="4"/>
      <c r="AE20" s="4">
        <v>9.75</v>
      </c>
      <c r="AF20" s="4">
        <v>2.95</v>
      </c>
      <c r="AG20" s="4">
        <v>5.25</v>
      </c>
      <c r="AH20" s="4"/>
      <c r="AI20" s="4">
        <v>1.57</v>
      </c>
      <c r="AJ20" s="4">
        <v>6.66</v>
      </c>
      <c r="AK20" s="4">
        <v>222.78000000000006</v>
      </c>
    </row>
    <row r="21" spans="1:37" x14ac:dyDescent="0.3">
      <c r="A21" s="2" t="s">
        <v>55</v>
      </c>
      <c r="B21" s="4">
        <v>0.67</v>
      </c>
      <c r="C21" s="4">
        <v>0.75</v>
      </c>
      <c r="D21" s="4">
        <v>1.17</v>
      </c>
      <c r="E21" s="4"/>
      <c r="F21" s="4">
        <v>5.98</v>
      </c>
      <c r="G21" s="4">
        <v>30.19</v>
      </c>
      <c r="H21" s="4">
        <v>0.2</v>
      </c>
      <c r="I21" s="4">
        <v>8.1999999999999993</v>
      </c>
      <c r="J21" s="4">
        <v>21.35</v>
      </c>
      <c r="K21" s="4">
        <v>6.25</v>
      </c>
      <c r="L21" s="4"/>
      <c r="M21" s="4"/>
      <c r="N21" s="4">
        <v>0.75</v>
      </c>
      <c r="O21" s="4"/>
      <c r="P21" s="4">
        <v>1</v>
      </c>
      <c r="Q21" s="4"/>
      <c r="R21" s="4">
        <v>18.57</v>
      </c>
      <c r="S21" s="4">
        <v>0.5</v>
      </c>
      <c r="T21" s="4">
        <v>4.2</v>
      </c>
      <c r="U21" s="4">
        <v>0.2</v>
      </c>
      <c r="V21" s="4"/>
      <c r="W21" s="4">
        <v>2.5299999999999998</v>
      </c>
      <c r="X21" s="4">
        <v>1.2</v>
      </c>
      <c r="Y21" s="4"/>
      <c r="Z21" s="4">
        <v>9.82</v>
      </c>
      <c r="AA21" s="4">
        <v>3.74</v>
      </c>
      <c r="AB21" s="4">
        <v>0.14000000000000001</v>
      </c>
      <c r="AC21" s="4">
        <v>1.62</v>
      </c>
      <c r="AD21" s="4">
        <v>0.25</v>
      </c>
      <c r="AE21" s="4">
        <v>1.58</v>
      </c>
      <c r="AF21" s="4">
        <v>2.31</v>
      </c>
      <c r="AG21" s="4">
        <v>1.92</v>
      </c>
      <c r="AH21" s="4">
        <v>3</v>
      </c>
      <c r="AI21" s="4">
        <v>1.95</v>
      </c>
      <c r="AJ21" s="4">
        <v>7.42</v>
      </c>
      <c r="AK21" s="4">
        <v>137.46</v>
      </c>
    </row>
    <row r="22" spans="1:37" x14ac:dyDescent="0.3">
      <c r="A22" s="2" t="s">
        <v>85</v>
      </c>
      <c r="B22" s="4"/>
      <c r="C22" s="4"/>
      <c r="D22" s="4">
        <v>0.25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0.5</v>
      </c>
      <c r="S22" s="4"/>
      <c r="T22" s="4"/>
      <c r="U22" s="4"/>
      <c r="V22" s="4"/>
      <c r="W22" s="4"/>
      <c r="X22" s="4"/>
      <c r="Y22" s="4"/>
      <c r="Z22" s="4">
        <v>17.73</v>
      </c>
      <c r="AA22" s="4">
        <v>3.73</v>
      </c>
      <c r="AB22" s="4">
        <v>2.2999999999999998</v>
      </c>
      <c r="AC22" s="4"/>
      <c r="AD22" s="4"/>
      <c r="AE22" s="4"/>
      <c r="AF22" s="4">
        <v>1.33</v>
      </c>
      <c r="AG22" s="4"/>
      <c r="AH22" s="4"/>
      <c r="AI22" s="4"/>
      <c r="AJ22" s="4">
        <v>0.67</v>
      </c>
      <c r="AK22" s="4">
        <v>26.510000000000005</v>
      </c>
    </row>
    <row r="23" spans="1:37" s="40" customFormat="1" x14ac:dyDescent="0.3">
      <c r="A23" s="2" t="s">
        <v>56</v>
      </c>
      <c r="B23" s="4">
        <v>0.33</v>
      </c>
      <c r="C23" s="4">
        <v>1.33</v>
      </c>
      <c r="D23" s="4"/>
      <c r="E23" s="4"/>
      <c r="F23" s="4">
        <v>12.48</v>
      </c>
      <c r="G23" s="4">
        <v>5.7</v>
      </c>
      <c r="H23" s="4">
        <v>0.67</v>
      </c>
      <c r="I23" s="4">
        <v>9.82</v>
      </c>
      <c r="J23" s="4">
        <v>0.5</v>
      </c>
      <c r="K23" s="4">
        <v>1.33</v>
      </c>
      <c r="L23" s="4">
        <v>1.17</v>
      </c>
      <c r="M23" s="4"/>
      <c r="N23" s="4">
        <v>0.17</v>
      </c>
      <c r="O23" s="4">
        <v>0.33</v>
      </c>
      <c r="P23" s="4"/>
      <c r="Q23" s="4"/>
      <c r="R23" s="4">
        <v>14.11</v>
      </c>
      <c r="S23" s="4"/>
      <c r="T23" s="4"/>
      <c r="U23" s="4"/>
      <c r="V23" s="4">
        <v>19.3</v>
      </c>
      <c r="W23" s="4">
        <v>4.53</v>
      </c>
      <c r="X23" s="4">
        <v>1.5</v>
      </c>
      <c r="Y23" s="4">
        <v>0.57999999999999996</v>
      </c>
      <c r="Z23" s="4">
        <v>2.0499999999999998</v>
      </c>
      <c r="AA23" s="4">
        <v>1.78</v>
      </c>
      <c r="AB23" s="4"/>
      <c r="AC23" s="4"/>
      <c r="AD23" s="4"/>
      <c r="AE23" s="4">
        <v>8.4</v>
      </c>
      <c r="AF23" s="4"/>
      <c r="AG23" s="4">
        <v>1.33</v>
      </c>
      <c r="AH23" s="4"/>
      <c r="AI23" s="4">
        <v>2.33</v>
      </c>
      <c r="AJ23" s="4">
        <v>8.0299999999999994</v>
      </c>
      <c r="AK23" s="4">
        <v>97.77000000000001</v>
      </c>
    </row>
    <row r="24" spans="1:37" x14ac:dyDescent="0.3">
      <c r="A24" s="2" t="s">
        <v>57</v>
      </c>
      <c r="B24" s="4"/>
      <c r="C24" s="4">
        <v>3.04</v>
      </c>
      <c r="D24" s="4"/>
      <c r="E24" s="4"/>
      <c r="F24" s="4">
        <v>2.58</v>
      </c>
      <c r="G24" s="4">
        <v>2.83</v>
      </c>
      <c r="H24" s="4">
        <v>1.17</v>
      </c>
      <c r="I24" s="4">
        <v>6.51</v>
      </c>
      <c r="J24" s="4">
        <v>10.25</v>
      </c>
      <c r="K24" s="4">
        <v>1</v>
      </c>
      <c r="L24" s="4">
        <v>3.83</v>
      </c>
      <c r="M24" s="4"/>
      <c r="N24" s="4"/>
      <c r="O24" s="4">
        <v>3.58</v>
      </c>
      <c r="P24" s="4">
        <v>6.5</v>
      </c>
      <c r="Q24" s="4"/>
      <c r="R24" s="4">
        <v>8.7899999999999991</v>
      </c>
      <c r="S24" s="4"/>
      <c r="T24" s="4">
        <v>0.5</v>
      </c>
      <c r="U24" s="4">
        <v>0.63</v>
      </c>
      <c r="V24" s="4"/>
      <c r="W24" s="4">
        <v>17.829999999999998</v>
      </c>
      <c r="X24" s="4">
        <v>2</v>
      </c>
      <c r="Y24" s="4"/>
      <c r="Z24" s="4">
        <v>1.2</v>
      </c>
      <c r="AA24" s="4">
        <v>2.2000000000000002</v>
      </c>
      <c r="AB24" s="4">
        <v>0.7</v>
      </c>
      <c r="AC24" s="4">
        <v>0.56000000000000005</v>
      </c>
      <c r="AD24" s="4">
        <v>0.2</v>
      </c>
      <c r="AE24" s="4">
        <v>1.83</v>
      </c>
      <c r="AF24" s="4">
        <v>1</v>
      </c>
      <c r="AG24" s="4"/>
      <c r="AH24" s="4">
        <v>1.7</v>
      </c>
      <c r="AI24" s="4"/>
      <c r="AJ24" s="4">
        <v>2.67</v>
      </c>
      <c r="AK24" s="4">
        <v>83.100000000000009</v>
      </c>
    </row>
    <row r="25" spans="1:37" x14ac:dyDescent="0.3">
      <c r="A25" s="2" t="s">
        <v>58</v>
      </c>
      <c r="B25" s="4"/>
      <c r="C25" s="4">
        <v>3.12</v>
      </c>
      <c r="D25" s="4"/>
      <c r="E25" s="4"/>
      <c r="F25" s="4"/>
      <c r="G25" s="4"/>
      <c r="H25" s="4"/>
      <c r="I25" s="4">
        <v>0.67</v>
      </c>
      <c r="J25" s="4">
        <v>0.33</v>
      </c>
      <c r="K25" s="4"/>
      <c r="L25" s="4"/>
      <c r="M25" s="4"/>
      <c r="N25" s="4">
        <v>0.83</v>
      </c>
      <c r="O25" s="4"/>
      <c r="P25" s="4"/>
      <c r="Q25" s="4">
        <v>0.83</v>
      </c>
      <c r="R25" s="4">
        <v>0.57999999999999996</v>
      </c>
      <c r="S25" s="4"/>
      <c r="T25" s="4">
        <v>4.5</v>
      </c>
      <c r="U25" s="4">
        <v>0.2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>
        <v>11.059999999999999</v>
      </c>
    </row>
    <row r="26" spans="1:37" x14ac:dyDescent="0.3">
      <c r="A26" s="2" t="s">
        <v>59</v>
      </c>
      <c r="B26" s="4"/>
      <c r="C26" s="4">
        <v>2.23</v>
      </c>
      <c r="D26" s="4">
        <v>0.33</v>
      </c>
      <c r="E26" s="4"/>
      <c r="F26" s="4">
        <v>0.5</v>
      </c>
      <c r="G26" s="4">
        <v>2.17</v>
      </c>
      <c r="H26" s="4">
        <v>0.25</v>
      </c>
      <c r="I26" s="4">
        <v>2.0699999999999998</v>
      </c>
      <c r="J26" s="4">
        <v>17.37</v>
      </c>
      <c r="K26" s="4">
        <v>3</v>
      </c>
      <c r="L26" s="4">
        <v>2.5</v>
      </c>
      <c r="M26" s="4">
        <v>0.83</v>
      </c>
      <c r="N26" s="4">
        <v>4.7</v>
      </c>
      <c r="O26" s="4">
        <v>5.17</v>
      </c>
      <c r="P26" s="4">
        <v>5.75</v>
      </c>
      <c r="Q26" s="4">
        <v>0.33</v>
      </c>
      <c r="R26" s="4">
        <v>12.7</v>
      </c>
      <c r="S26" s="4">
        <v>0.33</v>
      </c>
      <c r="T26" s="4">
        <v>5</v>
      </c>
      <c r="U26" s="4">
        <v>0.67</v>
      </c>
      <c r="V26" s="4"/>
      <c r="W26" s="4">
        <v>9.15</v>
      </c>
      <c r="X26" s="4">
        <v>2.33</v>
      </c>
      <c r="Y26" s="4"/>
      <c r="Z26" s="4">
        <v>7.88</v>
      </c>
      <c r="AA26" s="4">
        <v>1.21</v>
      </c>
      <c r="AB26" s="4">
        <v>2.58</v>
      </c>
      <c r="AC26" s="4">
        <v>1.02</v>
      </c>
      <c r="AD26" s="4"/>
      <c r="AE26" s="4">
        <v>1.33</v>
      </c>
      <c r="AF26" s="4">
        <v>7.42</v>
      </c>
      <c r="AG26" s="4">
        <v>1.5</v>
      </c>
      <c r="AH26" s="4">
        <v>0.75</v>
      </c>
      <c r="AI26" s="4">
        <v>0.33</v>
      </c>
      <c r="AJ26" s="4">
        <v>3.83</v>
      </c>
      <c r="AK26" s="4">
        <v>105.22999999999999</v>
      </c>
    </row>
    <row r="27" spans="1:37" x14ac:dyDescent="0.3">
      <c r="A27" s="2" t="s">
        <v>60</v>
      </c>
      <c r="B27" s="4"/>
      <c r="C27" s="4">
        <v>1.87</v>
      </c>
      <c r="D27" s="4">
        <v>0.46</v>
      </c>
      <c r="E27" s="4"/>
      <c r="F27" s="4">
        <v>0.33</v>
      </c>
      <c r="G27" s="4">
        <v>19.420000000000002</v>
      </c>
      <c r="H27" s="4">
        <v>0.87</v>
      </c>
      <c r="I27" s="4">
        <v>3.2</v>
      </c>
      <c r="J27" s="4">
        <v>5</v>
      </c>
      <c r="K27" s="4">
        <v>2</v>
      </c>
      <c r="L27" s="4">
        <v>3.92</v>
      </c>
      <c r="M27" s="4"/>
      <c r="N27" s="4">
        <v>0.17</v>
      </c>
      <c r="O27" s="4">
        <v>1.5</v>
      </c>
      <c r="P27" s="4"/>
      <c r="Q27" s="4"/>
      <c r="R27" s="4">
        <v>14.1</v>
      </c>
      <c r="S27" s="4"/>
      <c r="T27" s="4"/>
      <c r="U27" s="4">
        <v>0.25</v>
      </c>
      <c r="V27" s="4"/>
      <c r="W27" s="4">
        <v>6.02</v>
      </c>
      <c r="X27" s="4"/>
      <c r="Y27" s="4"/>
      <c r="Z27" s="4">
        <v>5.26</v>
      </c>
      <c r="AA27" s="4">
        <v>0.87</v>
      </c>
      <c r="AB27" s="4">
        <v>0.17</v>
      </c>
      <c r="AC27" s="4">
        <v>0.57999999999999996</v>
      </c>
      <c r="AD27" s="4"/>
      <c r="AE27" s="4">
        <v>3.5</v>
      </c>
      <c r="AF27" s="4">
        <v>2.17</v>
      </c>
      <c r="AG27" s="4"/>
      <c r="AH27" s="4"/>
      <c r="AI27" s="4">
        <v>0.2</v>
      </c>
      <c r="AJ27" s="4">
        <v>9.25</v>
      </c>
      <c r="AK27" s="4">
        <v>81.110000000000028</v>
      </c>
    </row>
    <row r="28" spans="1:37" x14ac:dyDescent="0.3">
      <c r="A28" s="2" t="s">
        <v>61</v>
      </c>
      <c r="B28" s="4">
        <v>0.11</v>
      </c>
      <c r="C28" s="4">
        <v>7.93</v>
      </c>
      <c r="D28" s="4">
        <v>0.73</v>
      </c>
      <c r="E28" s="4">
        <v>1.83</v>
      </c>
      <c r="F28" s="4">
        <v>1.33</v>
      </c>
      <c r="G28" s="4">
        <v>2.5</v>
      </c>
      <c r="H28" s="4">
        <v>11.8</v>
      </c>
      <c r="I28" s="4">
        <v>5.92</v>
      </c>
      <c r="J28" s="4">
        <v>0.7</v>
      </c>
      <c r="K28" s="4">
        <v>7.5</v>
      </c>
      <c r="L28" s="4"/>
      <c r="M28" s="4"/>
      <c r="N28" s="4">
        <v>0.75</v>
      </c>
      <c r="O28" s="4"/>
      <c r="P28" s="4"/>
      <c r="Q28" s="4"/>
      <c r="R28" s="4">
        <v>11.59</v>
      </c>
      <c r="S28" s="4"/>
      <c r="T28" s="4">
        <v>0.75</v>
      </c>
      <c r="U28" s="4"/>
      <c r="V28" s="4"/>
      <c r="W28" s="4"/>
      <c r="X28" s="4"/>
      <c r="Y28" s="4"/>
      <c r="Z28" s="4">
        <v>3.5</v>
      </c>
      <c r="AA28" s="4">
        <v>1.28</v>
      </c>
      <c r="AB28" s="4">
        <v>0.33</v>
      </c>
      <c r="AC28" s="4">
        <v>0.5</v>
      </c>
      <c r="AD28" s="4"/>
      <c r="AE28" s="4">
        <v>1.5</v>
      </c>
      <c r="AF28" s="4">
        <v>4.17</v>
      </c>
      <c r="AG28" s="4">
        <v>0.5</v>
      </c>
      <c r="AH28" s="4"/>
      <c r="AI28" s="4">
        <v>0.25</v>
      </c>
      <c r="AJ28" s="4">
        <v>3.13</v>
      </c>
      <c r="AK28" s="4">
        <v>68.599999999999994</v>
      </c>
    </row>
    <row r="29" spans="1:37" x14ac:dyDescent="0.3">
      <c r="A29" s="2" t="s">
        <v>62</v>
      </c>
      <c r="B29" s="4">
        <v>0.5</v>
      </c>
      <c r="C29" s="4">
        <v>3.46</v>
      </c>
      <c r="D29" s="4">
        <v>3.33</v>
      </c>
      <c r="E29" s="4"/>
      <c r="F29" s="4">
        <v>2.83</v>
      </c>
      <c r="G29" s="4">
        <v>23.92</v>
      </c>
      <c r="H29" s="4"/>
      <c r="I29" s="4">
        <v>1.79</v>
      </c>
      <c r="J29" s="4">
        <v>5.08</v>
      </c>
      <c r="K29" s="4">
        <v>1</v>
      </c>
      <c r="L29" s="4">
        <v>16.87</v>
      </c>
      <c r="M29" s="4"/>
      <c r="N29" s="4"/>
      <c r="O29" s="4">
        <v>1.25</v>
      </c>
      <c r="P29" s="4">
        <v>0.82</v>
      </c>
      <c r="Q29" s="4"/>
      <c r="R29" s="4">
        <v>15.18</v>
      </c>
      <c r="S29" s="4"/>
      <c r="T29" s="4">
        <v>1</v>
      </c>
      <c r="U29" s="4">
        <v>3.29</v>
      </c>
      <c r="V29" s="4"/>
      <c r="W29" s="4"/>
      <c r="X29" s="4">
        <v>1.58</v>
      </c>
      <c r="Y29" s="4">
        <v>0.5</v>
      </c>
      <c r="Z29" s="4">
        <v>5</v>
      </c>
      <c r="AA29" s="4">
        <v>3.44</v>
      </c>
      <c r="AB29" s="4">
        <v>1.2</v>
      </c>
      <c r="AC29" s="4">
        <v>5.04</v>
      </c>
      <c r="AD29" s="4"/>
      <c r="AE29" s="4">
        <v>0.33</v>
      </c>
      <c r="AF29" s="4">
        <v>5.75</v>
      </c>
      <c r="AG29" s="4">
        <v>0.5</v>
      </c>
      <c r="AH29" s="4">
        <v>0.2</v>
      </c>
      <c r="AI29" s="4">
        <v>0.74</v>
      </c>
      <c r="AJ29" s="4">
        <v>3.17</v>
      </c>
      <c r="AK29" s="4">
        <v>107.77000000000001</v>
      </c>
    </row>
    <row r="30" spans="1:37" x14ac:dyDescent="0.3">
      <c r="A30" s="2" t="s">
        <v>63</v>
      </c>
      <c r="B30" s="4">
        <v>1</v>
      </c>
      <c r="C30" s="4"/>
      <c r="D30" s="4"/>
      <c r="E30" s="4"/>
      <c r="F30" s="4">
        <v>0.57999999999999996</v>
      </c>
      <c r="G30" s="4">
        <v>1</v>
      </c>
      <c r="H30" s="4"/>
      <c r="I30" s="4"/>
      <c r="J30" s="4">
        <v>2.33</v>
      </c>
      <c r="K30" s="4">
        <v>0.5</v>
      </c>
      <c r="L30" s="4">
        <v>1.5</v>
      </c>
      <c r="M30" s="4"/>
      <c r="N30" s="4">
        <v>0.62</v>
      </c>
      <c r="O30" s="4">
        <v>0.33</v>
      </c>
      <c r="P30" s="4"/>
      <c r="Q30" s="4"/>
      <c r="R30" s="4">
        <v>9.75</v>
      </c>
      <c r="S30" s="4"/>
      <c r="T30" s="4"/>
      <c r="U30" s="4"/>
      <c r="V30" s="4"/>
      <c r="W30" s="4">
        <v>4.38</v>
      </c>
      <c r="X30" s="4">
        <v>3.67</v>
      </c>
      <c r="Y30" s="4"/>
      <c r="Z30" s="4">
        <v>2.0699999999999998</v>
      </c>
      <c r="AA30" s="4">
        <v>2.68</v>
      </c>
      <c r="AB30" s="4"/>
      <c r="AC30" s="4"/>
      <c r="AD30" s="4"/>
      <c r="AE30" s="4">
        <v>2.5</v>
      </c>
      <c r="AF30" s="4">
        <v>0.83</v>
      </c>
      <c r="AG30" s="4"/>
      <c r="AH30" s="4">
        <v>0.5</v>
      </c>
      <c r="AI30" s="4">
        <v>0.25</v>
      </c>
      <c r="AJ30" s="4">
        <v>0.5</v>
      </c>
      <c r="AK30" s="4">
        <v>34.989999999999995</v>
      </c>
    </row>
    <row r="31" spans="1:37" x14ac:dyDescent="0.3">
      <c r="A31" s="2" t="s">
        <v>64</v>
      </c>
      <c r="B31" s="4"/>
      <c r="C31" s="4">
        <v>17.989999999999998</v>
      </c>
      <c r="D31" s="4">
        <v>21.59</v>
      </c>
      <c r="E31" s="4">
        <v>0.86</v>
      </c>
      <c r="F31" s="4">
        <v>5.5</v>
      </c>
      <c r="G31" s="4">
        <v>2</v>
      </c>
      <c r="H31" s="4"/>
      <c r="I31" s="4">
        <v>8.3699999999999992</v>
      </c>
      <c r="J31" s="4">
        <v>2.33</v>
      </c>
      <c r="K31" s="4">
        <v>1</v>
      </c>
      <c r="L31" s="4"/>
      <c r="M31" s="4"/>
      <c r="N31" s="4">
        <v>1.03</v>
      </c>
      <c r="O31" s="4">
        <v>1.67</v>
      </c>
      <c r="P31" s="4"/>
      <c r="Q31" s="4">
        <v>0.5</v>
      </c>
      <c r="R31" s="4">
        <v>8.0500000000000007</v>
      </c>
      <c r="S31" s="4">
        <v>0.5</v>
      </c>
      <c r="T31" s="4">
        <v>12</v>
      </c>
      <c r="U31" s="4">
        <v>6.82</v>
      </c>
      <c r="V31" s="4"/>
      <c r="W31" s="4">
        <v>0.17</v>
      </c>
      <c r="X31" s="4"/>
      <c r="Y31" s="4"/>
      <c r="Z31" s="4"/>
      <c r="AA31" s="4">
        <v>1.46</v>
      </c>
      <c r="AB31" s="4">
        <v>2.5</v>
      </c>
      <c r="AC31" s="4">
        <v>2.46</v>
      </c>
      <c r="AD31" s="4">
        <v>1</v>
      </c>
      <c r="AE31" s="4">
        <v>0.2</v>
      </c>
      <c r="AF31" s="4">
        <v>0.83</v>
      </c>
      <c r="AG31" s="4">
        <v>18</v>
      </c>
      <c r="AH31" s="4"/>
      <c r="AI31" s="4"/>
      <c r="AJ31" s="4">
        <v>5.79</v>
      </c>
      <c r="AK31" s="4">
        <v>122.62</v>
      </c>
    </row>
    <row r="32" spans="1:37" ht="14.5" x14ac:dyDescent="0.35">
      <c r="A32" s="1" t="s">
        <v>35</v>
      </c>
      <c r="B32" s="50">
        <v>583.95000000000016</v>
      </c>
      <c r="C32" s="50">
        <v>2782.88</v>
      </c>
      <c r="D32" s="50">
        <v>2099.4299999999998</v>
      </c>
      <c r="E32" s="50">
        <v>766.21</v>
      </c>
      <c r="F32" s="50">
        <v>3141.3900000000003</v>
      </c>
      <c r="G32" s="50">
        <v>1590.7700000000002</v>
      </c>
      <c r="H32" s="50">
        <v>459.50000000000006</v>
      </c>
      <c r="I32" s="50">
        <v>2678.66</v>
      </c>
      <c r="J32" s="50">
        <v>1080.4099999999996</v>
      </c>
      <c r="K32" s="50">
        <v>227.62000000000006</v>
      </c>
      <c r="L32" s="50">
        <v>648.61</v>
      </c>
      <c r="M32" s="50">
        <v>264.10999999999996</v>
      </c>
      <c r="N32" s="50">
        <v>486.90999999999991</v>
      </c>
      <c r="O32" s="50">
        <v>298.64</v>
      </c>
      <c r="P32" s="50">
        <v>186.22</v>
      </c>
      <c r="Q32" s="50">
        <v>603.71000000000015</v>
      </c>
      <c r="R32" s="50">
        <v>1418.7199999999996</v>
      </c>
      <c r="S32" s="50">
        <v>146.86000000000001</v>
      </c>
      <c r="T32" s="50">
        <v>355.01999999999987</v>
      </c>
      <c r="U32" s="50">
        <v>1063.3800000000001</v>
      </c>
      <c r="V32" s="50">
        <v>58.220000000000013</v>
      </c>
      <c r="W32" s="50">
        <v>2509.0500000000011</v>
      </c>
      <c r="X32" s="50">
        <v>654.7800000000002</v>
      </c>
      <c r="Y32" s="50">
        <v>78.94</v>
      </c>
      <c r="Z32" s="50">
        <v>1414.15</v>
      </c>
      <c r="AA32" s="50">
        <v>2886.06</v>
      </c>
      <c r="AB32" s="50">
        <v>1789.3700000000001</v>
      </c>
      <c r="AC32" s="50">
        <v>1437.1999999999998</v>
      </c>
      <c r="AD32" s="50">
        <v>323.1699999999999</v>
      </c>
      <c r="AE32" s="50">
        <v>2357.9599999999991</v>
      </c>
      <c r="AF32" s="50">
        <v>650.79</v>
      </c>
      <c r="AG32" s="50">
        <v>429.84</v>
      </c>
      <c r="AH32" s="50">
        <v>266.10999999999996</v>
      </c>
      <c r="AI32" s="50">
        <v>482.09999999999985</v>
      </c>
      <c r="AJ32" s="50">
        <v>1139.7200000000005</v>
      </c>
      <c r="AK32" s="50">
        <v>37360.459999999985</v>
      </c>
    </row>
    <row r="34" spans="1:36" x14ac:dyDescent="0.3">
      <c r="A34" s="34" t="s">
        <v>69</v>
      </c>
      <c r="B34" s="17"/>
      <c r="C34" s="18"/>
      <c r="AJ34" s="28"/>
    </row>
    <row r="35" spans="1:36" x14ac:dyDescent="0.3">
      <c r="A35" s="19" t="s">
        <v>72</v>
      </c>
      <c r="B35" s="20"/>
      <c r="C35" s="21"/>
    </row>
    <row r="39" spans="1:36" x14ac:dyDescent="0.3">
      <c r="A39" s="47"/>
    </row>
    <row r="40" spans="1:36" x14ac:dyDescent="0.3">
      <c r="A40" s="48"/>
    </row>
    <row r="41" spans="1:36" x14ac:dyDescent="0.3">
      <c r="A41" s="47"/>
    </row>
    <row r="42" spans="1:36" x14ac:dyDescent="0.3">
      <c r="A42" s="48"/>
    </row>
    <row r="43" spans="1:36" x14ac:dyDescent="0.3">
      <c r="A43" s="47"/>
    </row>
    <row r="44" spans="1:36" x14ac:dyDescent="0.3">
      <c r="A44" s="48"/>
    </row>
    <row r="45" spans="1:36" x14ac:dyDescent="0.3">
      <c r="A45" s="47"/>
    </row>
    <row r="46" spans="1:36" x14ac:dyDescent="0.3">
      <c r="A46" s="48"/>
    </row>
    <row r="47" spans="1:36" x14ac:dyDescent="0.3">
      <c r="A47" s="47"/>
    </row>
    <row r="48" spans="1:36" x14ac:dyDescent="0.3">
      <c r="A48" s="48"/>
    </row>
    <row r="49" spans="1:1" x14ac:dyDescent="0.3">
      <c r="A49" s="47"/>
    </row>
    <row r="50" spans="1:1" x14ac:dyDescent="0.3">
      <c r="A50" s="48"/>
    </row>
    <row r="51" spans="1:1" x14ac:dyDescent="0.3">
      <c r="A51" s="47"/>
    </row>
    <row r="52" spans="1:1" x14ac:dyDescent="0.3">
      <c r="A52" s="48"/>
    </row>
    <row r="53" spans="1:1" x14ac:dyDescent="0.3">
      <c r="A53" s="47"/>
    </row>
    <row r="54" spans="1:1" x14ac:dyDescent="0.3">
      <c r="A54" s="48"/>
    </row>
    <row r="55" spans="1:1" x14ac:dyDescent="0.3">
      <c r="A55" s="47"/>
    </row>
    <row r="56" spans="1:1" x14ac:dyDescent="0.3">
      <c r="A56" s="48"/>
    </row>
    <row r="57" spans="1:1" x14ac:dyDescent="0.3">
      <c r="A57" s="47"/>
    </row>
    <row r="58" spans="1:1" x14ac:dyDescent="0.3">
      <c r="A58" s="48"/>
    </row>
    <row r="59" spans="1:1" x14ac:dyDescent="0.3">
      <c r="A59" s="47"/>
    </row>
    <row r="60" spans="1:1" x14ac:dyDescent="0.3">
      <c r="A60" s="48"/>
    </row>
    <row r="61" spans="1:1" x14ac:dyDescent="0.3">
      <c r="A61" s="47"/>
    </row>
    <row r="62" spans="1:1" x14ac:dyDescent="0.3">
      <c r="A62" s="48"/>
    </row>
    <row r="63" spans="1:1" x14ac:dyDescent="0.3">
      <c r="A63" s="47"/>
    </row>
    <row r="64" spans="1:1" x14ac:dyDescent="0.3">
      <c r="A64" s="48"/>
    </row>
    <row r="65" spans="1:1" x14ac:dyDescent="0.3">
      <c r="A65" s="47"/>
    </row>
    <row r="66" spans="1:1" x14ac:dyDescent="0.3">
      <c r="A66" s="48"/>
    </row>
    <row r="67" spans="1:1" x14ac:dyDescent="0.3">
      <c r="A67" s="47"/>
    </row>
    <row r="68" spans="1:1" x14ac:dyDescent="0.3">
      <c r="A68" s="48"/>
    </row>
    <row r="69" spans="1:1" x14ac:dyDescent="0.3">
      <c r="A69" s="47"/>
    </row>
    <row r="70" spans="1:1" x14ac:dyDescent="0.3">
      <c r="A70" s="48"/>
    </row>
    <row r="71" spans="1:1" x14ac:dyDescent="0.3">
      <c r="A71" s="47"/>
    </row>
    <row r="72" spans="1:1" x14ac:dyDescent="0.3">
      <c r="A72" s="48"/>
    </row>
    <row r="73" spans="1:1" x14ac:dyDescent="0.3">
      <c r="A73" s="47"/>
    </row>
    <row r="74" spans="1:1" x14ac:dyDescent="0.3">
      <c r="A74" s="48"/>
    </row>
    <row r="75" spans="1:1" x14ac:dyDescent="0.3">
      <c r="A75" s="47"/>
    </row>
    <row r="76" spans="1:1" x14ac:dyDescent="0.3">
      <c r="A76" s="48"/>
    </row>
    <row r="77" spans="1:1" x14ac:dyDescent="0.3">
      <c r="A77" s="47"/>
    </row>
    <row r="78" spans="1:1" x14ac:dyDescent="0.3">
      <c r="A78" s="48"/>
    </row>
    <row r="79" spans="1:1" x14ac:dyDescent="0.3">
      <c r="A79" s="47"/>
    </row>
    <row r="80" spans="1:1" x14ac:dyDescent="0.3">
      <c r="A80" s="48"/>
    </row>
    <row r="81" spans="1:1" x14ac:dyDescent="0.3">
      <c r="A81" s="47"/>
    </row>
    <row r="82" spans="1:1" x14ac:dyDescent="0.3">
      <c r="A82" s="48"/>
    </row>
    <row r="83" spans="1:1" x14ac:dyDescent="0.3">
      <c r="A83" s="47"/>
    </row>
    <row r="84" spans="1:1" x14ac:dyDescent="0.3">
      <c r="A84" s="48"/>
    </row>
    <row r="85" spans="1:1" x14ac:dyDescent="0.3">
      <c r="A85" s="47"/>
    </row>
    <row r="86" spans="1:1" x14ac:dyDescent="0.3">
      <c r="A86" s="48"/>
    </row>
    <row r="87" spans="1:1" x14ac:dyDescent="0.3">
      <c r="A87" s="47"/>
    </row>
    <row r="88" spans="1:1" x14ac:dyDescent="0.3">
      <c r="A88" s="48"/>
    </row>
    <row r="89" spans="1:1" x14ac:dyDescent="0.3">
      <c r="A89" s="47"/>
    </row>
    <row r="90" spans="1:1" x14ac:dyDescent="0.3">
      <c r="A90" s="48"/>
    </row>
    <row r="91" spans="1:1" x14ac:dyDescent="0.3">
      <c r="A91" s="47"/>
    </row>
    <row r="92" spans="1:1" x14ac:dyDescent="0.3">
      <c r="A92" s="48"/>
    </row>
    <row r="93" spans="1:1" x14ac:dyDescent="0.3">
      <c r="A93" s="47"/>
    </row>
    <row r="94" spans="1:1" x14ac:dyDescent="0.3">
      <c r="A94" s="48"/>
    </row>
    <row r="95" spans="1:1" x14ac:dyDescent="0.3">
      <c r="A95" s="47"/>
    </row>
    <row r="96" spans="1:1" x14ac:dyDescent="0.3">
      <c r="A96" s="48"/>
    </row>
    <row r="97" spans="1:1" x14ac:dyDescent="0.3">
      <c r="A97" s="47"/>
    </row>
    <row r="98" spans="1:1" x14ac:dyDescent="0.3">
      <c r="A98" s="48"/>
    </row>
    <row r="99" spans="1:1" x14ac:dyDescent="0.3">
      <c r="A99" s="47"/>
    </row>
  </sheetData>
  <pageMargins left="0.70866141732283472" right="0.70866141732283472" top="0.74803149606299213" bottom="0.74803149606299213" header="0.31496062992125984" footer="0.31496062992125984"/>
  <pageSetup paperSize="9" scale="3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35"/>
  <sheetViews>
    <sheetView topLeftCell="J9" workbookViewId="0">
      <selection activeCell="T3" sqref="T3:T32"/>
    </sheetView>
  </sheetViews>
  <sheetFormatPr defaultRowHeight="14" x14ac:dyDescent="0.3"/>
  <cols>
    <col min="1" max="1" width="24.5" bestFit="1" customWidth="1"/>
  </cols>
  <sheetData>
    <row r="1" spans="1:37" x14ac:dyDescent="0.3">
      <c r="A1" s="32" t="s">
        <v>89</v>
      </c>
    </row>
    <row r="2" spans="1:37" x14ac:dyDescent="0.3">
      <c r="A2" s="1" t="s">
        <v>80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3">
      <c r="A3" s="2" t="s">
        <v>38</v>
      </c>
      <c r="B3" s="49">
        <v>40.5</v>
      </c>
      <c r="C3" s="49">
        <v>486.65</v>
      </c>
      <c r="D3" s="49">
        <v>599.69000000000005</v>
      </c>
      <c r="E3" s="49">
        <v>121.68</v>
      </c>
      <c r="F3" s="49">
        <v>490.25</v>
      </c>
      <c r="G3" s="49">
        <v>157.63999999999999</v>
      </c>
      <c r="H3" s="49">
        <v>8.73</v>
      </c>
      <c r="I3" s="49">
        <v>390.17</v>
      </c>
      <c r="J3" s="49">
        <v>89.64</v>
      </c>
      <c r="K3" s="49">
        <v>54.53</v>
      </c>
      <c r="L3" s="49">
        <v>64.81</v>
      </c>
      <c r="M3" s="49">
        <v>29.05</v>
      </c>
      <c r="N3" s="49">
        <v>115.98</v>
      </c>
      <c r="O3" s="49">
        <v>51.08</v>
      </c>
      <c r="P3" s="49">
        <v>2.31</v>
      </c>
      <c r="Q3" s="49">
        <v>115.94</v>
      </c>
      <c r="R3" s="49">
        <v>133.05000000000001</v>
      </c>
      <c r="S3" s="49">
        <v>8.2799999999999994</v>
      </c>
      <c r="T3" s="58">
        <v>55.78</v>
      </c>
      <c r="U3" s="49">
        <v>115.26</v>
      </c>
      <c r="V3" s="49">
        <v>0.94</v>
      </c>
      <c r="W3" s="49">
        <v>375.66</v>
      </c>
      <c r="X3" s="49">
        <v>59.34</v>
      </c>
      <c r="Y3" s="49"/>
      <c r="Z3" s="49">
        <v>105.39</v>
      </c>
      <c r="AA3" s="49">
        <v>483.43</v>
      </c>
      <c r="AB3" s="49">
        <v>226.31</v>
      </c>
      <c r="AC3" s="49">
        <v>169.62</v>
      </c>
      <c r="AD3" s="49">
        <v>126.42</v>
      </c>
      <c r="AE3" s="49">
        <v>461.45</v>
      </c>
      <c r="AF3" s="49">
        <v>72.44</v>
      </c>
      <c r="AG3" s="49">
        <v>115.56</v>
      </c>
      <c r="AH3" s="49">
        <v>49.64</v>
      </c>
      <c r="AI3" s="49">
        <v>93.31</v>
      </c>
      <c r="AJ3" s="49">
        <v>92.02</v>
      </c>
      <c r="AK3" s="49">
        <v>5562.5500000000029</v>
      </c>
    </row>
    <row r="4" spans="1:37" x14ac:dyDescent="0.3">
      <c r="A4" s="2" t="s">
        <v>39</v>
      </c>
      <c r="B4" s="49">
        <v>67.53</v>
      </c>
      <c r="C4" s="49">
        <v>560.80999999999995</v>
      </c>
      <c r="D4" s="49">
        <v>331.3</v>
      </c>
      <c r="E4" s="49">
        <v>208.83</v>
      </c>
      <c r="F4" s="49">
        <v>546.58000000000004</v>
      </c>
      <c r="G4" s="49">
        <v>196.1</v>
      </c>
      <c r="H4" s="49">
        <v>5.96</v>
      </c>
      <c r="I4" s="49">
        <v>641.34</v>
      </c>
      <c r="J4" s="49">
        <v>243.97</v>
      </c>
      <c r="K4" s="49">
        <v>2.67</v>
      </c>
      <c r="L4" s="49">
        <v>55.38</v>
      </c>
      <c r="M4" s="49">
        <v>56.4</v>
      </c>
      <c r="N4" s="49">
        <v>48.39</v>
      </c>
      <c r="O4" s="49">
        <v>58.21</v>
      </c>
      <c r="P4" s="49">
        <v>17.22</v>
      </c>
      <c r="Q4" s="49">
        <v>156.69</v>
      </c>
      <c r="R4" s="49">
        <v>183.83</v>
      </c>
      <c r="S4" s="49">
        <v>9.14</v>
      </c>
      <c r="T4" s="58">
        <v>53.25</v>
      </c>
      <c r="U4" s="49">
        <v>156.97999999999999</v>
      </c>
      <c r="V4" s="49">
        <v>7.22</v>
      </c>
      <c r="W4" s="49">
        <v>459.9</v>
      </c>
      <c r="X4" s="49">
        <v>193.2</v>
      </c>
      <c r="Y4" s="49">
        <v>4.96</v>
      </c>
      <c r="Z4" s="49">
        <v>169.14</v>
      </c>
      <c r="AA4" s="49">
        <v>546.91</v>
      </c>
      <c r="AB4" s="49">
        <v>343.59</v>
      </c>
      <c r="AC4" s="49">
        <v>215.64</v>
      </c>
      <c r="AD4" s="49">
        <v>44.32</v>
      </c>
      <c r="AE4" s="49">
        <v>401.72</v>
      </c>
      <c r="AF4" s="49">
        <v>79.8</v>
      </c>
      <c r="AG4" s="49">
        <v>34.909999999999997</v>
      </c>
      <c r="AH4" s="49">
        <v>19.02</v>
      </c>
      <c r="AI4" s="49">
        <v>71.83</v>
      </c>
      <c r="AJ4" s="49">
        <v>158.12</v>
      </c>
      <c r="AK4" s="49">
        <v>6350.8600000000006</v>
      </c>
    </row>
    <row r="5" spans="1:37" x14ac:dyDescent="0.3">
      <c r="A5" s="2" t="s">
        <v>40</v>
      </c>
      <c r="B5" s="49">
        <v>11.22</v>
      </c>
      <c r="C5" s="49">
        <v>362.12</v>
      </c>
      <c r="D5" s="49">
        <v>200.27</v>
      </c>
      <c r="E5" s="49">
        <v>65.56</v>
      </c>
      <c r="F5" s="49">
        <v>135.04</v>
      </c>
      <c r="G5" s="49">
        <v>41.99</v>
      </c>
      <c r="H5" s="49">
        <v>311.47000000000003</v>
      </c>
      <c r="I5" s="49">
        <v>245.81</v>
      </c>
      <c r="J5" s="49">
        <v>155.63999999999999</v>
      </c>
      <c r="K5" s="49">
        <v>18.71</v>
      </c>
      <c r="L5" s="49">
        <v>12.52</v>
      </c>
      <c r="M5" s="49">
        <v>3.72</v>
      </c>
      <c r="N5" s="49">
        <v>38.729999999999997</v>
      </c>
      <c r="O5" s="49">
        <v>50.11</v>
      </c>
      <c r="P5" s="49">
        <v>18.79</v>
      </c>
      <c r="Q5" s="49">
        <v>47.16</v>
      </c>
      <c r="R5" s="49">
        <v>123.72</v>
      </c>
      <c r="S5" s="49">
        <v>26.81</v>
      </c>
      <c r="T5" s="58">
        <v>47.75</v>
      </c>
      <c r="U5" s="49">
        <v>133.16999999999999</v>
      </c>
      <c r="V5" s="49">
        <v>5.96</v>
      </c>
      <c r="W5" s="49">
        <v>89.77</v>
      </c>
      <c r="X5" s="49">
        <v>62.81</v>
      </c>
      <c r="Y5" s="49">
        <v>0.25</v>
      </c>
      <c r="Z5" s="49">
        <v>227.42</v>
      </c>
      <c r="AA5" s="49">
        <v>516.41</v>
      </c>
      <c r="AB5" s="49">
        <v>319.5</v>
      </c>
      <c r="AC5" s="49">
        <v>120.69</v>
      </c>
      <c r="AD5" s="49">
        <v>28.25</v>
      </c>
      <c r="AE5" s="49">
        <v>109.65</v>
      </c>
      <c r="AF5" s="49">
        <v>58.87</v>
      </c>
      <c r="AG5" s="49">
        <v>46.02</v>
      </c>
      <c r="AH5" s="49">
        <v>13.33</v>
      </c>
      <c r="AI5" s="49">
        <v>62.61</v>
      </c>
      <c r="AJ5" s="49">
        <v>68.349999999999994</v>
      </c>
      <c r="AK5" s="49">
        <v>3780.2</v>
      </c>
    </row>
    <row r="6" spans="1:37" x14ac:dyDescent="0.3">
      <c r="A6" s="2" t="s">
        <v>41</v>
      </c>
      <c r="B6" s="49">
        <v>15.61</v>
      </c>
      <c r="C6" s="49">
        <v>427.98</v>
      </c>
      <c r="D6" s="49">
        <v>404.4</v>
      </c>
      <c r="E6" s="49">
        <v>41.46</v>
      </c>
      <c r="F6" s="49">
        <v>721.88</v>
      </c>
      <c r="G6" s="49">
        <v>35.96</v>
      </c>
      <c r="H6" s="49">
        <v>3.21</v>
      </c>
      <c r="I6" s="49">
        <v>423.72</v>
      </c>
      <c r="J6" s="49">
        <v>149.24</v>
      </c>
      <c r="K6" s="49">
        <v>67.05</v>
      </c>
      <c r="L6" s="49">
        <v>2.54</v>
      </c>
      <c r="M6" s="49">
        <v>3.11</v>
      </c>
      <c r="N6" s="49">
        <v>57.31</v>
      </c>
      <c r="O6" s="49">
        <v>19.149999999999999</v>
      </c>
      <c r="P6" s="49">
        <v>17.239999999999998</v>
      </c>
      <c r="Q6" s="49">
        <v>128.25</v>
      </c>
      <c r="R6" s="49">
        <v>46.7</v>
      </c>
      <c r="S6" s="49">
        <v>24.69</v>
      </c>
      <c r="T6" s="58">
        <v>76.17</v>
      </c>
      <c r="U6" s="49">
        <v>36.64</v>
      </c>
      <c r="V6" s="49">
        <v>2.62</v>
      </c>
      <c r="W6" s="49">
        <v>131.85</v>
      </c>
      <c r="X6" s="49">
        <v>48.74</v>
      </c>
      <c r="Y6" s="49">
        <v>0</v>
      </c>
      <c r="Z6" s="49">
        <v>28.45</v>
      </c>
      <c r="AA6" s="49">
        <v>92</v>
      </c>
      <c r="AB6" s="49">
        <v>70.5</v>
      </c>
      <c r="AC6" s="49">
        <v>29.36</v>
      </c>
      <c r="AD6" s="49">
        <v>13.97</v>
      </c>
      <c r="AE6" s="49">
        <v>434.57</v>
      </c>
      <c r="AF6" s="49">
        <v>73.400000000000006</v>
      </c>
      <c r="AG6" s="49">
        <v>72.819999999999993</v>
      </c>
      <c r="AH6" s="49">
        <v>18.28</v>
      </c>
      <c r="AI6" s="49">
        <v>3.87</v>
      </c>
      <c r="AJ6" s="49">
        <v>121.62</v>
      </c>
      <c r="AK6" s="49">
        <v>3844.3599999999997</v>
      </c>
    </row>
    <row r="7" spans="1:37" x14ac:dyDescent="0.3">
      <c r="A7" s="2" t="s">
        <v>42</v>
      </c>
      <c r="B7" s="49">
        <v>11.62</v>
      </c>
      <c r="C7" s="49">
        <v>273.20999999999998</v>
      </c>
      <c r="D7" s="49">
        <v>226.29</v>
      </c>
      <c r="E7" s="49">
        <v>19.63</v>
      </c>
      <c r="F7" s="49">
        <v>113.15</v>
      </c>
      <c r="G7" s="49">
        <v>36.9</v>
      </c>
      <c r="H7" s="49">
        <v>89.98</v>
      </c>
      <c r="I7" s="49">
        <v>194.13</v>
      </c>
      <c r="J7" s="49">
        <v>27.87</v>
      </c>
      <c r="K7" s="49">
        <v>11.86</v>
      </c>
      <c r="L7" s="49">
        <v>4.1399999999999997</v>
      </c>
      <c r="M7" s="49">
        <v>21.78</v>
      </c>
      <c r="N7" s="49">
        <v>38.200000000000003</v>
      </c>
      <c r="O7" s="49">
        <v>30.54</v>
      </c>
      <c r="P7" s="49">
        <v>21.87</v>
      </c>
      <c r="Q7" s="49">
        <v>41.6</v>
      </c>
      <c r="R7" s="49">
        <v>139.62</v>
      </c>
      <c r="S7" s="49">
        <v>3.24</v>
      </c>
      <c r="T7" s="58">
        <v>14.58</v>
      </c>
      <c r="U7" s="49">
        <v>122.67</v>
      </c>
      <c r="V7" s="49">
        <v>8.1</v>
      </c>
      <c r="W7" s="49">
        <v>46.78</v>
      </c>
      <c r="X7" s="49">
        <v>28.3</v>
      </c>
      <c r="Y7" s="49">
        <v>0</v>
      </c>
      <c r="Z7" s="49">
        <v>152.59</v>
      </c>
      <c r="AA7" s="49">
        <v>195.9</v>
      </c>
      <c r="AB7" s="49">
        <v>148.63</v>
      </c>
      <c r="AC7" s="49">
        <v>130.12</v>
      </c>
      <c r="AD7" s="49">
        <v>13.47</v>
      </c>
      <c r="AE7" s="49">
        <v>167.4</v>
      </c>
      <c r="AF7" s="49">
        <v>48.95</v>
      </c>
      <c r="AG7" s="49">
        <v>24.53</v>
      </c>
      <c r="AH7" s="49">
        <v>5.94</v>
      </c>
      <c r="AI7" s="49">
        <v>26.59</v>
      </c>
      <c r="AJ7" s="49">
        <v>35.31</v>
      </c>
      <c r="AK7" s="49">
        <v>2475.4899999999998</v>
      </c>
    </row>
    <row r="8" spans="1:37" x14ac:dyDescent="0.3">
      <c r="A8" s="2" t="s">
        <v>43</v>
      </c>
      <c r="B8" s="49">
        <v>15.43</v>
      </c>
      <c r="C8" s="49">
        <v>61.07</v>
      </c>
      <c r="D8" s="49">
        <v>61.28</v>
      </c>
      <c r="E8" s="49">
        <v>20.91</v>
      </c>
      <c r="F8" s="49">
        <v>82.73</v>
      </c>
      <c r="G8" s="49">
        <v>218.89</v>
      </c>
      <c r="H8" s="49">
        <v>11.13</v>
      </c>
      <c r="I8" s="49">
        <v>90.82</v>
      </c>
      <c r="J8" s="49">
        <v>61</v>
      </c>
      <c r="K8" s="49">
        <v>27.56</v>
      </c>
      <c r="L8" s="49">
        <v>31.51</v>
      </c>
      <c r="M8" s="49">
        <v>20.99</v>
      </c>
      <c r="N8" s="49">
        <v>15.03</v>
      </c>
      <c r="O8" s="49">
        <v>16.05</v>
      </c>
      <c r="P8" s="49">
        <v>24.52</v>
      </c>
      <c r="Q8" s="49">
        <v>0.94</v>
      </c>
      <c r="R8" s="49">
        <v>84.92</v>
      </c>
      <c r="S8" s="49">
        <v>3.92</v>
      </c>
      <c r="T8" s="58">
        <v>9.5</v>
      </c>
      <c r="U8" s="49">
        <v>31.56</v>
      </c>
      <c r="V8" s="49">
        <v>0.84</v>
      </c>
      <c r="W8" s="49">
        <v>453.97</v>
      </c>
      <c r="X8" s="49">
        <v>32.99</v>
      </c>
      <c r="Y8" s="49">
        <v>0.93</v>
      </c>
      <c r="Z8" s="49">
        <v>137.49</v>
      </c>
      <c r="AA8" s="49">
        <v>155.85</v>
      </c>
      <c r="AB8" s="49">
        <v>38.39</v>
      </c>
      <c r="AC8" s="49">
        <v>97.19</v>
      </c>
      <c r="AD8" s="49">
        <v>16.32</v>
      </c>
      <c r="AE8" s="49">
        <v>166.16</v>
      </c>
      <c r="AF8" s="49">
        <v>64.05</v>
      </c>
      <c r="AG8" s="49">
        <v>11.02</v>
      </c>
      <c r="AH8" s="49">
        <v>5.7</v>
      </c>
      <c r="AI8" s="49">
        <v>34.299999999999997</v>
      </c>
      <c r="AJ8" s="49">
        <v>58.71</v>
      </c>
      <c r="AK8" s="49">
        <v>2163.67</v>
      </c>
    </row>
    <row r="9" spans="1:37" x14ac:dyDescent="0.3">
      <c r="A9" s="2" t="s">
        <v>44</v>
      </c>
      <c r="B9" s="49">
        <v>21.78</v>
      </c>
      <c r="C9" s="49">
        <v>163.02000000000001</v>
      </c>
      <c r="D9" s="49">
        <v>695.08</v>
      </c>
      <c r="E9" s="49">
        <v>379.53</v>
      </c>
      <c r="F9" s="49">
        <v>56.97</v>
      </c>
      <c r="G9" s="49">
        <v>19.920000000000002</v>
      </c>
      <c r="H9" s="49">
        <v>61.95</v>
      </c>
      <c r="I9" s="49">
        <v>108.93</v>
      </c>
      <c r="J9" s="49">
        <v>4.1100000000000003</v>
      </c>
      <c r="K9" s="49">
        <v>10.32</v>
      </c>
      <c r="L9" s="49">
        <v>2.0499999999999998</v>
      </c>
      <c r="M9" s="49">
        <v>0.61</v>
      </c>
      <c r="N9" s="49">
        <v>222.06</v>
      </c>
      <c r="O9" s="49">
        <v>2.0299999999999998</v>
      </c>
      <c r="P9" s="49">
        <v>22.57</v>
      </c>
      <c r="Q9" s="49"/>
      <c r="R9" s="49">
        <v>409.41</v>
      </c>
      <c r="S9" s="49">
        <v>35.06</v>
      </c>
      <c r="T9" s="58">
        <v>2.81</v>
      </c>
      <c r="U9" s="49">
        <v>287.95999999999998</v>
      </c>
      <c r="V9" s="49">
        <v>13.24</v>
      </c>
      <c r="W9" s="49">
        <v>19.559999999999999</v>
      </c>
      <c r="X9" s="49">
        <v>0.5</v>
      </c>
      <c r="Y9" s="49"/>
      <c r="Z9" s="49">
        <v>387.05</v>
      </c>
      <c r="AA9" s="49">
        <v>1416.98</v>
      </c>
      <c r="AB9" s="49">
        <v>905.97</v>
      </c>
      <c r="AC9" s="49">
        <v>549.75</v>
      </c>
      <c r="AD9" s="49">
        <v>151.06</v>
      </c>
      <c r="AE9" s="49">
        <v>67.5</v>
      </c>
      <c r="AF9" s="49">
        <v>132.28</v>
      </c>
      <c r="AG9" s="49">
        <v>1.83</v>
      </c>
      <c r="AH9" s="49">
        <v>17.07</v>
      </c>
      <c r="AI9" s="49">
        <v>242.29</v>
      </c>
      <c r="AJ9" s="49">
        <v>102.54</v>
      </c>
      <c r="AK9" s="49">
        <v>6513.79</v>
      </c>
    </row>
    <row r="10" spans="1:37" x14ac:dyDescent="0.3">
      <c r="A10" s="2" t="s">
        <v>45</v>
      </c>
      <c r="B10" s="49">
        <v>8.39</v>
      </c>
      <c r="C10" s="49">
        <v>26.51</v>
      </c>
      <c r="D10" s="49">
        <v>71.77</v>
      </c>
      <c r="E10" s="49">
        <v>3.92</v>
      </c>
      <c r="F10" s="49">
        <v>822.73</v>
      </c>
      <c r="G10" s="49">
        <v>284.52</v>
      </c>
      <c r="H10" s="49"/>
      <c r="I10" s="49">
        <v>210.53</v>
      </c>
      <c r="J10" s="49">
        <v>156.56</v>
      </c>
      <c r="K10" s="49">
        <v>4.03</v>
      </c>
      <c r="L10" s="49">
        <v>143.94</v>
      </c>
      <c r="M10" s="49">
        <v>146.13</v>
      </c>
      <c r="N10" s="49">
        <v>11.82</v>
      </c>
      <c r="O10" s="49">
        <v>87.36</v>
      </c>
      <c r="P10" s="49">
        <v>4.21</v>
      </c>
      <c r="Q10" s="49">
        <v>55.08</v>
      </c>
      <c r="R10" s="49">
        <v>5.58</v>
      </c>
      <c r="S10" s="49">
        <v>0.27</v>
      </c>
      <c r="T10" s="58">
        <v>13.08</v>
      </c>
      <c r="U10" s="49">
        <v>12.18</v>
      </c>
      <c r="V10" s="49">
        <v>1.25</v>
      </c>
      <c r="W10" s="49">
        <v>713.1</v>
      </c>
      <c r="X10" s="49">
        <v>119.12</v>
      </c>
      <c r="Y10" s="49">
        <v>42.99</v>
      </c>
      <c r="Z10" s="49">
        <v>72.38</v>
      </c>
      <c r="AA10" s="49">
        <v>29.05</v>
      </c>
      <c r="AB10" s="49">
        <v>7.82</v>
      </c>
      <c r="AC10" s="49">
        <v>27.97</v>
      </c>
      <c r="AD10" s="49">
        <v>13.76</v>
      </c>
      <c r="AE10" s="49">
        <v>501.61</v>
      </c>
      <c r="AF10" s="49">
        <v>6.77</v>
      </c>
      <c r="AG10" s="49">
        <v>0</v>
      </c>
      <c r="AH10" s="49">
        <v>7.46</v>
      </c>
      <c r="AI10" s="49">
        <v>0.33</v>
      </c>
      <c r="AJ10" s="49">
        <v>67.3</v>
      </c>
      <c r="AK10" s="49">
        <v>3679.52</v>
      </c>
    </row>
    <row r="11" spans="1:37" x14ac:dyDescent="0.3">
      <c r="A11" s="2" t="s">
        <v>46</v>
      </c>
      <c r="B11" s="49">
        <v>17.63</v>
      </c>
      <c r="C11" s="49">
        <v>18.98</v>
      </c>
      <c r="D11" s="49">
        <v>61.34</v>
      </c>
      <c r="E11" s="49">
        <v>2.19</v>
      </c>
      <c r="F11" s="49">
        <v>598.27</v>
      </c>
      <c r="G11" s="49">
        <v>156.9</v>
      </c>
      <c r="H11" s="49">
        <v>0.99</v>
      </c>
      <c r="I11" s="49">
        <v>124.42</v>
      </c>
      <c r="J11" s="49">
        <v>130.19</v>
      </c>
      <c r="K11" s="49">
        <v>0.39</v>
      </c>
      <c r="L11" s="49">
        <v>89.62</v>
      </c>
      <c r="M11" s="49">
        <v>30.12</v>
      </c>
      <c r="N11" s="49">
        <v>1.38</v>
      </c>
      <c r="O11" s="49">
        <v>19.989999999999998</v>
      </c>
      <c r="P11" s="49">
        <v>7.26</v>
      </c>
      <c r="Q11" s="49">
        <v>22.21</v>
      </c>
      <c r="R11" s="49">
        <v>1.32</v>
      </c>
      <c r="S11" s="49">
        <v>0.37</v>
      </c>
      <c r="T11" s="58">
        <v>6.83</v>
      </c>
      <c r="U11" s="49">
        <v>10.24</v>
      </c>
      <c r="V11" s="49">
        <v>0</v>
      </c>
      <c r="W11" s="49">
        <v>589.11</v>
      </c>
      <c r="X11" s="49">
        <v>82.87</v>
      </c>
      <c r="Y11" s="49">
        <v>5.84</v>
      </c>
      <c r="Z11" s="49">
        <v>48.03</v>
      </c>
      <c r="AA11" s="49">
        <v>14.09</v>
      </c>
      <c r="AB11" s="49">
        <v>3.8</v>
      </c>
      <c r="AC11" s="49">
        <v>7.67</v>
      </c>
      <c r="AD11" s="49">
        <v>9.66</v>
      </c>
      <c r="AE11" s="49">
        <v>276.58</v>
      </c>
      <c r="AF11" s="49">
        <v>0.15</v>
      </c>
      <c r="AG11" s="49">
        <v>0.32</v>
      </c>
      <c r="AH11" s="49">
        <v>52.16</v>
      </c>
      <c r="AI11" s="49">
        <v>1.34</v>
      </c>
      <c r="AJ11" s="49">
        <v>29.41</v>
      </c>
      <c r="AK11" s="49">
        <v>2421.6699999999996</v>
      </c>
    </row>
    <row r="12" spans="1:37" x14ac:dyDescent="0.3">
      <c r="A12" s="2" t="s">
        <v>47</v>
      </c>
      <c r="B12" s="49">
        <v>2.46</v>
      </c>
      <c r="C12" s="49">
        <v>4.12</v>
      </c>
      <c r="D12" s="49">
        <v>0.98</v>
      </c>
      <c r="E12" s="49">
        <v>0.05</v>
      </c>
      <c r="F12" s="49">
        <v>104.61</v>
      </c>
      <c r="G12" s="49">
        <v>31.19</v>
      </c>
      <c r="H12" s="49">
        <v>0.37</v>
      </c>
      <c r="I12" s="49">
        <v>63.46</v>
      </c>
      <c r="J12" s="49">
        <v>22.77</v>
      </c>
      <c r="K12" s="49">
        <v>0</v>
      </c>
      <c r="L12" s="49">
        <v>48.19</v>
      </c>
      <c r="M12" s="49">
        <v>1.48</v>
      </c>
      <c r="N12" s="49">
        <v>0.45</v>
      </c>
      <c r="O12" s="49">
        <v>15.37</v>
      </c>
      <c r="P12" s="49">
        <v>9.0299999999999994</v>
      </c>
      <c r="Q12" s="49">
        <v>19.2</v>
      </c>
      <c r="R12" s="49">
        <v>14.24</v>
      </c>
      <c r="S12" s="49"/>
      <c r="T12" s="58">
        <v>4.33</v>
      </c>
      <c r="U12" s="49"/>
      <c r="V12" s="49"/>
      <c r="W12" s="49">
        <v>39.729999999999997</v>
      </c>
      <c r="X12" s="49">
        <v>12.63</v>
      </c>
      <c r="Y12" s="49">
        <v>27.29</v>
      </c>
      <c r="Z12" s="49">
        <v>23.25</v>
      </c>
      <c r="AA12" s="49">
        <v>3.36</v>
      </c>
      <c r="AB12" s="49">
        <v>1.02</v>
      </c>
      <c r="AC12" s="49">
        <v>0.56000000000000005</v>
      </c>
      <c r="AD12" s="49">
        <v>2.02</v>
      </c>
      <c r="AE12" s="49">
        <v>12.5</v>
      </c>
      <c r="AF12" s="49">
        <v>1.1599999999999999</v>
      </c>
      <c r="AG12" s="49">
        <v>0.82</v>
      </c>
      <c r="AH12" s="49">
        <v>7.81</v>
      </c>
      <c r="AI12" s="49"/>
      <c r="AJ12" s="49">
        <v>6.09</v>
      </c>
      <c r="AK12" s="49">
        <v>480.54</v>
      </c>
    </row>
    <row r="13" spans="1:37" x14ac:dyDescent="0.3">
      <c r="A13" s="2" t="s">
        <v>48</v>
      </c>
      <c r="B13" s="49">
        <v>546.99</v>
      </c>
      <c r="C13" s="49">
        <v>889.44</v>
      </c>
      <c r="D13" s="49">
        <v>87.92</v>
      </c>
      <c r="E13" s="49">
        <v>10.29</v>
      </c>
      <c r="F13" s="49">
        <v>69.41</v>
      </c>
      <c r="G13" s="49">
        <v>17.05</v>
      </c>
      <c r="H13" s="49"/>
      <c r="I13" s="49">
        <v>420.07</v>
      </c>
      <c r="J13" s="49">
        <v>46.76</v>
      </c>
      <c r="K13" s="49">
        <v>0</v>
      </c>
      <c r="L13" s="49">
        <v>0</v>
      </c>
      <c r="M13" s="49"/>
      <c r="N13" s="49">
        <v>6.88</v>
      </c>
      <c r="O13" s="49">
        <v>13.11</v>
      </c>
      <c r="P13" s="49">
        <v>1.32</v>
      </c>
      <c r="Q13" s="49">
        <v>18.02</v>
      </c>
      <c r="R13" s="49">
        <v>1.67</v>
      </c>
      <c r="S13" s="49"/>
      <c r="T13" s="58">
        <v>5.25</v>
      </c>
      <c r="U13" s="49">
        <v>88.66</v>
      </c>
      <c r="V13" s="49"/>
      <c r="W13" s="49">
        <v>13.42</v>
      </c>
      <c r="X13" s="49">
        <v>0.81</v>
      </c>
      <c r="Y13" s="49"/>
      <c r="Z13" s="49">
        <v>4.6900000000000004</v>
      </c>
      <c r="AA13" s="49">
        <v>105.45</v>
      </c>
      <c r="AB13" s="49">
        <v>11.57</v>
      </c>
      <c r="AC13" s="49">
        <v>4.46</v>
      </c>
      <c r="AD13" s="49">
        <v>3.65</v>
      </c>
      <c r="AE13" s="49">
        <v>31.54</v>
      </c>
      <c r="AF13" s="49">
        <v>0.84</v>
      </c>
      <c r="AG13" s="49">
        <v>0</v>
      </c>
      <c r="AH13" s="49">
        <v>7.79</v>
      </c>
      <c r="AI13" s="49">
        <v>2.0099999999999998</v>
      </c>
      <c r="AJ13" s="49">
        <v>34.15</v>
      </c>
      <c r="AK13" s="49">
        <v>2443.2200000000012</v>
      </c>
    </row>
    <row r="14" spans="1:37" x14ac:dyDescent="0.3">
      <c r="A14" s="2" t="s">
        <v>49</v>
      </c>
      <c r="B14" s="49">
        <v>0</v>
      </c>
      <c r="C14" s="49">
        <v>16.11</v>
      </c>
      <c r="D14" s="49">
        <v>0</v>
      </c>
      <c r="E14" s="49">
        <v>0.16</v>
      </c>
      <c r="F14" s="49">
        <v>35.479999999999997</v>
      </c>
      <c r="G14" s="49">
        <v>9.84</v>
      </c>
      <c r="H14" s="49">
        <v>0.63</v>
      </c>
      <c r="I14" s="49">
        <v>21.09</v>
      </c>
      <c r="J14" s="49">
        <v>3.73</v>
      </c>
      <c r="K14" s="49">
        <v>0.25</v>
      </c>
      <c r="L14" s="49">
        <v>7.75</v>
      </c>
      <c r="M14" s="49">
        <v>0</v>
      </c>
      <c r="N14" s="49">
        <v>0.65</v>
      </c>
      <c r="O14" s="49">
        <v>0.8</v>
      </c>
      <c r="P14" s="49">
        <v>5.75</v>
      </c>
      <c r="Q14" s="49">
        <v>4.76</v>
      </c>
      <c r="R14" s="49">
        <v>30.61</v>
      </c>
      <c r="S14" s="49">
        <v>1.85</v>
      </c>
      <c r="T14" s="58">
        <v>4.33</v>
      </c>
      <c r="U14" s="49">
        <v>2.6</v>
      </c>
      <c r="V14" s="49"/>
      <c r="W14" s="49">
        <v>12.88</v>
      </c>
      <c r="X14" s="49">
        <v>14.31</v>
      </c>
      <c r="Y14" s="49"/>
      <c r="Z14" s="49">
        <v>3.99</v>
      </c>
      <c r="AA14" s="49">
        <v>5.47</v>
      </c>
      <c r="AB14" s="49">
        <v>3.29</v>
      </c>
      <c r="AC14" s="49">
        <v>0</v>
      </c>
      <c r="AD14" s="49"/>
      <c r="AE14" s="49">
        <v>10.44</v>
      </c>
      <c r="AF14" s="49">
        <v>0.93</v>
      </c>
      <c r="AG14" s="49">
        <v>0</v>
      </c>
      <c r="AH14" s="49">
        <v>0.46</v>
      </c>
      <c r="AI14" s="49"/>
      <c r="AJ14" s="49">
        <v>2.08</v>
      </c>
      <c r="AK14" s="49">
        <v>200.24000000000004</v>
      </c>
    </row>
    <row r="15" spans="1:37" x14ac:dyDescent="0.3">
      <c r="A15" s="2" t="s">
        <v>50</v>
      </c>
      <c r="B15" s="49">
        <v>1.02</v>
      </c>
      <c r="C15" s="49">
        <v>24.08</v>
      </c>
      <c r="D15" s="49">
        <v>0.14000000000000001</v>
      </c>
      <c r="E15" s="49"/>
      <c r="F15" s="49">
        <v>35.450000000000003</v>
      </c>
      <c r="G15" s="49">
        <v>6.23</v>
      </c>
      <c r="H15" s="49"/>
      <c r="I15" s="49">
        <v>14.99</v>
      </c>
      <c r="J15" s="49">
        <v>21.12</v>
      </c>
      <c r="K15" s="49">
        <v>0</v>
      </c>
      <c r="L15" s="49">
        <v>5.57</v>
      </c>
      <c r="M15" s="49">
        <v>3.01</v>
      </c>
      <c r="N15" s="49">
        <v>2.64</v>
      </c>
      <c r="O15" s="49">
        <v>1.77</v>
      </c>
      <c r="P15" s="49">
        <v>0.43</v>
      </c>
      <c r="Q15" s="49">
        <v>0</v>
      </c>
      <c r="R15" s="49">
        <v>30.73</v>
      </c>
      <c r="S15" s="49">
        <v>0.47</v>
      </c>
      <c r="T15" s="58">
        <v>5.5</v>
      </c>
      <c r="U15" s="49">
        <v>0.38</v>
      </c>
      <c r="V15" s="49">
        <v>0</v>
      </c>
      <c r="W15" s="49">
        <v>10.18</v>
      </c>
      <c r="X15" s="49">
        <v>26.34</v>
      </c>
      <c r="Y15" s="49">
        <v>5.16</v>
      </c>
      <c r="Z15" s="49">
        <v>8.93</v>
      </c>
      <c r="AA15" s="49">
        <v>4.17</v>
      </c>
      <c r="AB15" s="49">
        <v>1.86</v>
      </c>
      <c r="AC15" s="49">
        <v>1.48</v>
      </c>
      <c r="AD15" s="49"/>
      <c r="AE15" s="49">
        <v>12.02</v>
      </c>
      <c r="AF15" s="49">
        <v>4.67</v>
      </c>
      <c r="AG15" s="49">
        <v>6.25</v>
      </c>
      <c r="AH15" s="49"/>
      <c r="AI15" s="49">
        <v>0.62</v>
      </c>
      <c r="AJ15" s="49">
        <v>8.83</v>
      </c>
      <c r="AK15" s="49">
        <v>244.04000000000002</v>
      </c>
    </row>
    <row r="16" spans="1:37" x14ac:dyDescent="0.3">
      <c r="A16" s="2" t="s">
        <v>86</v>
      </c>
      <c r="B16" s="49">
        <v>3.32</v>
      </c>
      <c r="C16" s="49">
        <v>58.79</v>
      </c>
      <c r="D16" s="49">
        <v>6.58</v>
      </c>
      <c r="E16" s="49">
        <v>1.42</v>
      </c>
      <c r="F16" s="49">
        <v>21.95</v>
      </c>
      <c r="G16" s="49">
        <v>41.53</v>
      </c>
      <c r="H16" s="49">
        <v>0</v>
      </c>
      <c r="I16" s="49">
        <v>63.65</v>
      </c>
      <c r="J16" s="49">
        <v>14.58</v>
      </c>
      <c r="K16" s="49">
        <v>12.96</v>
      </c>
      <c r="L16" s="49">
        <v>0.63</v>
      </c>
      <c r="M16" s="49">
        <v>1.1200000000000001</v>
      </c>
      <c r="N16" s="49">
        <v>0</v>
      </c>
      <c r="O16" s="49">
        <v>11.08</v>
      </c>
      <c r="P16" s="49">
        <v>2.57</v>
      </c>
      <c r="Q16" s="49">
        <v>21.04</v>
      </c>
      <c r="R16" s="49">
        <v>20.68</v>
      </c>
      <c r="S16" s="49">
        <v>0</v>
      </c>
      <c r="T16" s="58">
        <v>11.58</v>
      </c>
      <c r="U16" s="49">
        <v>18.829999999999998</v>
      </c>
      <c r="V16" s="49">
        <v>0.74</v>
      </c>
      <c r="W16" s="49">
        <v>10.92</v>
      </c>
      <c r="X16" s="49">
        <v>15.96</v>
      </c>
      <c r="Y16" s="49"/>
      <c r="Z16" s="49">
        <v>2.93</v>
      </c>
      <c r="AA16" s="49">
        <v>2.37</v>
      </c>
      <c r="AB16" s="49">
        <v>8.07</v>
      </c>
      <c r="AC16" s="49">
        <v>2.42</v>
      </c>
      <c r="AD16" s="49">
        <v>1.2</v>
      </c>
      <c r="AE16" s="49">
        <v>28.73</v>
      </c>
      <c r="AF16" s="49">
        <v>8.52</v>
      </c>
      <c r="AG16" s="49">
        <v>8.57</v>
      </c>
      <c r="AH16" s="49">
        <v>1.26</v>
      </c>
      <c r="AI16" s="49">
        <v>1.77</v>
      </c>
      <c r="AJ16" s="49">
        <v>9.34</v>
      </c>
      <c r="AK16" s="49">
        <v>415.10999999999996</v>
      </c>
    </row>
    <row r="17" spans="1:37" x14ac:dyDescent="0.3">
      <c r="A17" s="2" t="s">
        <v>51</v>
      </c>
      <c r="B17" s="49">
        <v>16.899999999999999</v>
      </c>
      <c r="C17" s="49">
        <v>13.09</v>
      </c>
      <c r="D17" s="49">
        <v>3.11</v>
      </c>
      <c r="E17" s="49">
        <v>2.1</v>
      </c>
      <c r="F17" s="49">
        <v>16.77</v>
      </c>
      <c r="G17" s="49">
        <v>21.76</v>
      </c>
      <c r="H17" s="49">
        <v>4.62</v>
      </c>
      <c r="I17" s="49">
        <v>51.81</v>
      </c>
      <c r="J17" s="49">
        <v>13.4</v>
      </c>
      <c r="K17" s="49">
        <v>11.31</v>
      </c>
      <c r="L17" s="49">
        <v>0.73</v>
      </c>
      <c r="M17" s="49"/>
      <c r="N17" s="49">
        <v>15.64</v>
      </c>
      <c r="O17" s="49">
        <v>13.12</v>
      </c>
      <c r="P17" s="49">
        <v>10.33</v>
      </c>
      <c r="Q17" s="49">
        <v>0.62</v>
      </c>
      <c r="R17" s="49">
        <v>58.65</v>
      </c>
      <c r="S17" s="49">
        <v>8.39</v>
      </c>
      <c r="T17" s="58">
        <v>6</v>
      </c>
      <c r="U17" s="49">
        <v>8.0399999999999991</v>
      </c>
      <c r="V17" s="49"/>
      <c r="W17" s="49">
        <v>1.76</v>
      </c>
      <c r="X17" s="49">
        <v>0.57999999999999996</v>
      </c>
      <c r="Y17" s="49"/>
      <c r="Z17" s="49">
        <v>29.65</v>
      </c>
      <c r="AA17" s="49">
        <v>23.95</v>
      </c>
      <c r="AB17" s="49">
        <v>14.63</v>
      </c>
      <c r="AC17" s="49">
        <v>10.4</v>
      </c>
      <c r="AD17" s="49">
        <v>0.64</v>
      </c>
      <c r="AE17" s="49">
        <v>8.91</v>
      </c>
      <c r="AF17" s="49">
        <v>18.95</v>
      </c>
      <c r="AG17" s="49">
        <v>3.01</v>
      </c>
      <c r="AH17" s="49">
        <v>1.4</v>
      </c>
      <c r="AI17" s="49">
        <v>11.85</v>
      </c>
      <c r="AJ17" s="49">
        <v>5.07</v>
      </c>
      <c r="AK17" s="49">
        <v>407.18999999999994</v>
      </c>
    </row>
    <row r="18" spans="1:37" x14ac:dyDescent="0.3">
      <c r="A18" s="2" t="s">
        <v>52</v>
      </c>
      <c r="B18" s="49">
        <v>0.12</v>
      </c>
      <c r="C18" s="49"/>
      <c r="D18" s="49"/>
      <c r="E18" s="49"/>
      <c r="F18" s="49">
        <v>0.2</v>
      </c>
      <c r="G18" s="49">
        <v>55.09</v>
      </c>
      <c r="H18" s="49">
        <v>2.0299999999999998</v>
      </c>
      <c r="I18" s="49"/>
      <c r="J18" s="49">
        <v>1.69</v>
      </c>
      <c r="K18" s="49">
        <v>0</v>
      </c>
      <c r="L18" s="49">
        <v>0</v>
      </c>
      <c r="M18" s="49"/>
      <c r="N18" s="49">
        <v>0</v>
      </c>
      <c r="O18" s="49">
        <v>8.9</v>
      </c>
      <c r="P18" s="49"/>
      <c r="Q18" s="49">
        <v>0.12</v>
      </c>
      <c r="R18" s="49">
        <v>6.33</v>
      </c>
      <c r="S18" s="49"/>
      <c r="T18" s="58">
        <v>2</v>
      </c>
      <c r="U18" s="49">
        <v>1</v>
      </c>
      <c r="V18" s="49">
        <v>0</v>
      </c>
      <c r="W18" s="49">
        <v>1.61</v>
      </c>
      <c r="X18" s="49">
        <v>16.21</v>
      </c>
      <c r="Y18" s="49"/>
      <c r="Z18" s="49">
        <v>0.23</v>
      </c>
      <c r="AA18" s="49"/>
      <c r="AB18" s="49">
        <v>0.18</v>
      </c>
      <c r="AC18" s="49"/>
      <c r="AD18" s="49"/>
      <c r="AE18" s="49">
        <v>1.07</v>
      </c>
      <c r="AF18" s="49"/>
      <c r="AG18" s="49"/>
      <c r="AH18" s="49"/>
      <c r="AI18" s="49"/>
      <c r="AJ18" s="49">
        <v>9.1300000000000008</v>
      </c>
      <c r="AK18" s="49">
        <v>105.91000000000001</v>
      </c>
    </row>
    <row r="19" spans="1:37" x14ac:dyDescent="0.3">
      <c r="A19" s="2" t="s">
        <v>53</v>
      </c>
      <c r="B19" s="49">
        <v>0.11</v>
      </c>
      <c r="C19" s="49">
        <v>4.68</v>
      </c>
      <c r="D19" s="49">
        <v>0.06</v>
      </c>
      <c r="E19" s="49">
        <v>0.5</v>
      </c>
      <c r="F19" s="49">
        <v>0</v>
      </c>
      <c r="G19" s="49">
        <v>9.8000000000000007</v>
      </c>
      <c r="H19" s="49">
        <v>20.350000000000001</v>
      </c>
      <c r="I19" s="49">
        <v>0</v>
      </c>
      <c r="J19" s="49">
        <v>21.64</v>
      </c>
      <c r="K19" s="49">
        <v>1.06</v>
      </c>
      <c r="L19" s="49">
        <v>0.68</v>
      </c>
      <c r="M19" s="49">
        <v>0</v>
      </c>
      <c r="N19" s="49">
        <v>1.08</v>
      </c>
      <c r="O19" s="49">
        <v>5.79</v>
      </c>
      <c r="P19" s="49">
        <v>1.86</v>
      </c>
      <c r="Q19" s="49"/>
      <c r="R19" s="49">
        <v>21.29</v>
      </c>
      <c r="S19" s="49"/>
      <c r="T19" s="58">
        <v>4</v>
      </c>
      <c r="U19" s="49">
        <v>3.48</v>
      </c>
      <c r="V19" s="49"/>
      <c r="W19" s="49">
        <v>5.62</v>
      </c>
      <c r="X19" s="49">
        <v>0.82</v>
      </c>
      <c r="Y19" s="49"/>
      <c r="Z19" s="49">
        <v>7.28</v>
      </c>
      <c r="AA19" s="49">
        <v>2.64</v>
      </c>
      <c r="AB19" s="49">
        <v>2.34</v>
      </c>
      <c r="AC19" s="49">
        <v>1.42</v>
      </c>
      <c r="AD19" s="49"/>
      <c r="AE19" s="49">
        <v>0.67</v>
      </c>
      <c r="AF19" s="49">
        <v>0.5</v>
      </c>
      <c r="AG19" s="49">
        <v>0</v>
      </c>
      <c r="AH19" s="49">
        <v>1.54</v>
      </c>
      <c r="AI19" s="49">
        <v>0.43</v>
      </c>
      <c r="AJ19" s="49">
        <v>12.35</v>
      </c>
      <c r="AK19" s="49">
        <v>131.99000000000004</v>
      </c>
    </row>
    <row r="20" spans="1:37" x14ac:dyDescent="0.3">
      <c r="A20" s="2" t="s">
        <v>54</v>
      </c>
      <c r="B20" s="49"/>
      <c r="C20" s="49">
        <v>4.5999999999999996</v>
      </c>
      <c r="D20" s="49">
        <v>0.31</v>
      </c>
      <c r="E20" s="49">
        <v>3.05</v>
      </c>
      <c r="F20" s="49">
        <v>13.76</v>
      </c>
      <c r="G20" s="49">
        <v>2.79</v>
      </c>
      <c r="H20" s="49">
        <v>69.900000000000006</v>
      </c>
      <c r="I20" s="49">
        <v>4.8499999999999996</v>
      </c>
      <c r="J20" s="49">
        <v>0.16</v>
      </c>
      <c r="K20" s="49">
        <v>0</v>
      </c>
      <c r="L20" s="49">
        <v>0.72</v>
      </c>
      <c r="M20" s="49">
        <v>0</v>
      </c>
      <c r="N20" s="49">
        <v>0.36</v>
      </c>
      <c r="O20" s="49"/>
      <c r="P20" s="49">
        <v>0</v>
      </c>
      <c r="Q20" s="49">
        <v>0.19</v>
      </c>
      <c r="R20" s="49">
        <v>15.49</v>
      </c>
      <c r="S20" s="49">
        <v>0</v>
      </c>
      <c r="T20" s="58">
        <v>4.33</v>
      </c>
      <c r="U20" s="49">
        <v>7.54</v>
      </c>
      <c r="V20" s="49"/>
      <c r="W20" s="49">
        <v>3.87</v>
      </c>
      <c r="X20" s="49">
        <v>0.66</v>
      </c>
      <c r="Y20" s="49"/>
      <c r="Z20" s="49">
        <v>0.4</v>
      </c>
      <c r="AA20" s="49">
        <v>5.89</v>
      </c>
      <c r="AB20" s="49">
        <v>4.29</v>
      </c>
      <c r="AC20" s="49">
        <v>4.58</v>
      </c>
      <c r="AD20" s="49"/>
      <c r="AE20" s="49">
        <v>7.5</v>
      </c>
      <c r="AF20" s="49">
        <v>1.84</v>
      </c>
      <c r="AG20" s="49">
        <v>4.46</v>
      </c>
      <c r="AH20" s="49"/>
      <c r="AI20" s="49">
        <v>1.91</v>
      </c>
      <c r="AJ20" s="49">
        <v>0.16</v>
      </c>
      <c r="AK20" s="49">
        <v>163.60999999999999</v>
      </c>
    </row>
    <row r="21" spans="1:37" x14ac:dyDescent="0.3">
      <c r="A21" s="2" t="s">
        <v>55</v>
      </c>
      <c r="B21" s="49">
        <v>0</v>
      </c>
      <c r="C21" s="49">
        <v>1.17</v>
      </c>
      <c r="D21" s="49">
        <v>0.28000000000000003</v>
      </c>
      <c r="E21" s="49"/>
      <c r="F21" s="49">
        <v>4.58</v>
      </c>
      <c r="G21" s="49">
        <v>15.05</v>
      </c>
      <c r="H21" s="49">
        <v>0.28999999999999998</v>
      </c>
      <c r="I21" s="49">
        <v>8.85</v>
      </c>
      <c r="J21" s="49">
        <v>17.440000000000001</v>
      </c>
      <c r="K21" s="49">
        <v>0</v>
      </c>
      <c r="L21" s="49"/>
      <c r="M21" s="49"/>
      <c r="N21" s="49">
        <v>0.64</v>
      </c>
      <c r="O21" s="49"/>
      <c r="P21" s="49">
        <v>1.08</v>
      </c>
      <c r="Q21" s="49"/>
      <c r="R21" s="49">
        <v>18.93</v>
      </c>
      <c r="S21" s="49">
        <v>0</v>
      </c>
      <c r="T21" s="58">
        <v>4.2</v>
      </c>
      <c r="U21" s="49">
        <v>0</v>
      </c>
      <c r="V21" s="49"/>
      <c r="W21" s="49">
        <v>2.04</v>
      </c>
      <c r="X21" s="49">
        <v>0</v>
      </c>
      <c r="Y21" s="49"/>
      <c r="Z21" s="49">
        <v>3.11</v>
      </c>
      <c r="AA21" s="49">
        <v>2.87</v>
      </c>
      <c r="AB21" s="49">
        <v>0</v>
      </c>
      <c r="AC21" s="49">
        <v>0.86</v>
      </c>
      <c r="AD21" s="49">
        <v>0</v>
      </c>
      <c r="AE21" s="49">
        <v>0.66</v>
      </c>
      <c r="AF21" s="49">
        <v>1.87</v>
      </c>
      <c r="AG21" s="49">
        <v>0.47</v>
      </c>
      <c r="AH21" s="49">
        <v>2.0299999999999998</v>
      </c>
      <c r="AI21" s="49">
        <v>1.43</v>
      </c>
      <c r="AJ21" s="49">
        <v>2.77</v>
      </c>
      <c r="AK21" s="49">
        <v>90.620000000000019</v>
      </c>
    </row>
    <row r="22" spans="1:37" x14ac:dyDescent="0.3">
      <c r="A22" s="2" t="s">
        <v>85</v>
      </c>
      <c r="B22" s="49"/>
      <c r="C22" s="49"/>
      <c r="D22" s="49"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>
        <v>0</v>
      </c>
      <c r="S22" s="49"/>
      <c r="T22" s="58"/>
      <c r="U22" s="49"/>
      <c r="V22" s="49"/>
      <c r="W22" s="49"/>
      <c r="X22" s="49"/>
      <c r="Y22" s="49"/>
      <c r="Z22" s="49">
        <v>23.89</v>
      </c>
      <c r="AA22" s="49">
        <v>9.68</v>
      </c>
      <c r="AB22" s="49">
        <v>1.03</v>
      </c>
      <c r="AC22" s="49"/>
      <c r="AD22" s="49"/>
      <c r="AE22" s="49"/>
      <c r="AF22" s="49">
        <v>0.53</v>
      </c>
      <c r="AG22" s="49"/>
      <c r="AH22" s="49"/>
      <c r="AI22" s="49"/>
      <c r="AJ22" s="49">
        <v>0</v>
      </c>
      <c r="AK22" s="49">
        <v>35.130000000000003</v>
      </c>
    </row>
    <row r="23" spans="1:37" s="40" customFormat="1" x14ac:dyDescent="0.3">
      <c r="A23" s="2" t="s">
        <v>56</v>
      </c>
      <c r="B23" s="49">
        <v>0.35</v>
      </c>
      <c r="C23" s="49">
        <v>0.96</v>
      </c>
      <c r="D23" s="49"/>
      <c r="E23" s="49"/>
      <c r="F23" s="49">
        <v>7.57</v>
      </c>
      <c r="G23" s="49">
        <v>4.92</v>
      </c>
      <c r="H23" s="49">
        <v>0.11</v>
      </c>
      <c r="I23" s="49">
        <v>13.91</v>
      </c>
      <c r="J23" s="49">
        <v>0</v>
      </c>
      <c r="K23" s="49">
        <v>0.34</v>
      </c>
      <c r="L23" s="49">
        <v>7.0000000000000007E-2</v>
      </c>
      <c r="M23" s="49"/>
      <c r="N23" s="49">
        <v>0</v>
      </c>
      <c r="O23" s="49">
        <v>1.77</v>
      </c>
      <c r="P23" s="49"/>
      <c r="Q23" s="49"/>
      <c r="R23" s="49">
        <v>11.06</v>
      </c>
      <c r="S23" s="49"/>
      <c r="T23" s="58"/>
      <c r="U23" s="49"/>
      <c r="V23" s="49">
        <v>11.69</v>
      </c>
      <c r="W23" s="49">
        <v>10.73</v>
      </c>
      <c r="X23" s="49">
        <v>0</v>
      </c>
      <c r="Y23" s="49">
        <v>1.42</v>
      </c>
      <c r="Z23" s="49">
        <v>0.65</v>
      </c>
      <c r="AA23" s="49">
        <v>1.08</v>
      </c>
      <c r="AB23" s="49"/>
      <c r="AC23" s="49"/>
      <c r="AD23" s="49"/>
      <c r="AE23" s="49">
        <v>5</v>
      </c>
      <c r="AF23" s="49"/>
      <c r="AG23" s="49">
        <v>1.54</v>
      </c>
      <c r="AH23" s="49"/>
      <c r="AI23" s="49">
        <v>1.26</v>
      </c>
      <c r="AJ23" s="49">
        <v>7.84</v>
      </c>
      <c r="AK23" s="49">
        <v>82.270000000000024</v>
      </c>
    </row>
    <row r="24" spans="1:37" x14ac:dyDescent="0.3">
      <c r="A24" s="2" t="s">
        <v>57</v>
      </c>
      <c r="B24" s="49"/>
      <c r="C24" s="49">
        <v>0.78</v>
      </c>
      <c r="D24" s="49"/>
      <c r="E24" s="49"/>
      <c r="F24" s="49">
        <v>1.47</v>
      </c>
      <c r="G24" s="49">
        <v>1.04</v>
      </c>
      <c r="H24" s="49">
        <v>2.1800000000000002</v>
      </c>
      <c r="I24" s="49">
        <v>5.46</v>
      </c>
      <c r="J24" s="49">
        <v>2.31</v>
      </c>
      <c r="K24" s="49">
        <v>0</v>
      </c>
      <c r="L24" s="49">
        <v>3.03</v>
      </c>
      <c r="M24" s="49"/>
      <c r="N24" s="49"/>
      <c r="O24" s="49">
        <v>7.33</v>
      </c>
      <c r="P24" s="49">
        <v>11.69</v>
      </c>
      <c r="Q24" s="49"/>
      <c r="R24" s="49">
        <v>9.16</v>
      </c>
      <c r="S24" s="49"/>
      <c r="T24" s="58">
        <v>0.5</v>
      </c>
      <c r="U24" s="49">
        <v>0.14000000000000001</v>
      </c>
      <c r="V24" s="49"/>
      <c r="W24" s="49">
        <v>11.62</v>
      </c>
      <c r="X24" s="49">
        <v>0.74</v>
      </c>
      <c r="Y24" s="49"/>
      <c r="Z24" s="49">
        <v>0.45</v>
      </c>
      <c r="AA24" s="49">
        <v>4.88</v>
      </c>
      <c r="AB24" s="49">
        <v>0.28000000000000003</v>
      </c>
      <c r="AC24" s="49">
        <v>0.06</v>
      </c>
      <c r="AD24" s="49">
        <v>0.21</v>
      </c>
      <c r="AE24" s="49">
        <v>0.31</v>
      </c>
      <c r="AF24" s="49">
        <v>0</v>
      </c>
      <c r="AG24" s="49"/>
      <c r="AH24" s="49">
        <v>0</v>
      </c>
      <c r="AI24" s="49"/>
      <c r="AJ24" s="49">
        <v>0</v>
      </c>
      <c r="AK24" s="49">
        <v>63.640000000000015</v>
      </c>
    </row>
    <row r="25" spans="1:37" x14ac:dyDescent="0.3">
      <c r="A25" s="2" t="s">
        <v>58</v>
      </c>
      <c r="B25" s="49"/>
      <c r="C25" s="49">
        <v>4.26</v>
      </c>
      <c r="D25" s="49"/>
      <c r="E25" s="49"/>
      <c r="F25" s="49"/>
      <c r="G25" s="49"/>
      <c r="H25" s="49"/>
      <c r="I25" s="49">
        <v>1.79</v>
      </c>
      <c r="J25" s="49">
        <v>0</v>
      </c>
      <c r="K25" s="49"/>
      <c r="L25" s="49"/>
      <c r="M25" s="49"/>
      <c r="N25" s="49">
        <v>0</v>
      </c>
      <c r="O25" s="49"/>
      <c r="P25" s="49"/>
      <c r="Q25" s="49">
        <v>0.91</v>
      </c>
      <c r="R25" s="49">
        <v>0</v>
      </c>
      <c r="S25" s="49"/>
      <c r="T25" s="58">
        <v>4.5</v>
      </c>
      <c r="U25" s="49">
        <v>0.46</v>
      </c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>
        <v>11.920000000000002</v>
      </c>
    </row>
    <row r="26" spans="1:37" x14ac:dyDescent="0.3">
      <c r="A26" s="2" t="s">
        <v>59</v>
      </c>
      <c r="B26" s="49"/>
      <c r="C26" s="49">
        <v>1.78</v>
      </c>
      <c r="D26" s="49">
        <v>7.0000000000000007E-2</v>
      </c>
      <c r="E26" s="49"/>
      <c r="F26" s="49">
        <v>0</v>
      </c>
      <c r="G26" s="49">
        <v>2.4900000000000002</v>
      </c>
      <c r="H26" s="49">
        <v>0</v>
      </c>
      <c r="I26" s="49">
        <v>1.68</v>
      </c>
      <c r="J26" s="49">
        <v>16.91</v>
      </c>
      <c r="K26" s="49">
        <v>0</v>
      </c>
      <c r="L26" s="49">
        <v>1.1599999999999999</v>
      </c>
      <c r="M26" s="49">
        <v>0</v>
      </c>
      <c r="N26" s="49">
        <v>1.6</v>
      </c>
      <c r="O26" s="49">
        <v>9.36</v>
      </c>
      <c r="P26" s="49">
        <v>10.45</v>
      </c>
      <c r="Q26" s="49">
        <v>0</v>
      </c>
      <c r="R26" s="49">
        <v>10.16</v>
      </c>
      <c r="S26" s="49">
        <v>0</v>
      </c>
      <c r="T26" s="58">
        <v>5</v>
      </c>
      <c r="U26" s="49">
        <v>0</v>
      </c>
      <c r="V26" s="49"/>
      <c r="W26" s="49">
        <v>5.71</v>
      </c>
      <c r="X26" s="49">
        <v>8.6999999999999993</v>
      </c>
      <c r="Y26" s="49"/>
      <c r="Z26" s="49">
        <v>7.87</v>
      </c>
      <c r="AA26" s="49">
        <v>0.9</v>
      </c>
      <c r="AB26" s="49">
        <v>0.79</v>
      </c>
      <c r="AC26" s="49">
        <v>1.61</v>
      </c>
      <c r="AD26" s="49"/>
      <c r="AE26" s="49">
        <v>0</v>
      </c>
      <c r="AF26" s="49">
        <v>1.63</v>
      </c>
      <c r="AG26" s="49">
        <v>1.31</v>
      </c>
      <c r="AH26" s="49">
        <v>0</v>
      </c>
      <c r="AI26" s="49">
        <v>0.08</v>
      </c>
      <c r="AJ26" s="49">
        <v>0</v>
      </c>
      <c r="AK26" s="49">
        <v>89.26</v>
      </c>
    </row>
    <row r="27" spans="1:37" x14ac:dyDescent="0.3">
      <c r="A27" s="2" t="s">
        <v>60</v>
      </c>
      <c r="B27" s="49"/>
      <c r="C27" s="49">
        <v>1.64</v>
      </c>
      <c r="D27" s="49">
        <v>0.15</v>
      </c>
      <c r="E27" s="49"/>
      <c r="F27" s="49">
        <v>0</v>
      </c>
      <c r="G27" s="49">
        <v>27.12</v>
      </c>
      <c r="H27" s="49">
        <v>0.12</v>
      </c>
      <c r="I27" s="49">
        <v>1.27</v>
      </c>
      <c r="J27" s="49">
        <v>2.5</v>
      </c>
      <c r="K27" s="49">
        <v>1.93</v>
      </c>
      <c r="L27" s="49">
        <v>3.33</v>
      </c>
      <c r="M27" s="49"/>
      <c r="N27" s="49">
        <v>0.16</v>
      </c>
      <c r="O27" s="49">
        <v>2.0099999999999998</v>
      </c>
      <c r="P27" s="49"/>
      <c r="Q27" s="49"/>
      <c r="R27" s="49">
        <v>18.23</v>
      </c>
      <c r="S27" s="49"/>
      <c r="T27" s="58"/>
      <c r="U27" s="49">
        <v>0</v>
      </c>
      <c r="V27" s="49"/>
      <c r="W27" s="49">
        <v>8.1</v>
      </c>
      <c r="X27" s="49"/>
      <c r="Y27" s="49"/>
      <c r="Z27" s="49">
        <v>4.26</v>
      </c>
      <c r="AA27" s="49">
        <v>0.67</v>
      </c>
      <c r="AB27" s="49">
        <v>0.28999999999999998</v>
      </c>
      <c r="AC27" s="49">
        <v>0.08</v>
      </c>
      <c r="AD27" s="49"/>
      <c r="AE27" s="49">
        <v>0.74</v>
      </c>
      <c r="AF27" s="49">
        <v>0.81</v>
      </c>
      <c r="AG27" s="49"/>
      <c r="AH27" s="49"/>
      <c r="AI27" s="49">
        <v>0.25</v>
      </c>
      <c r="AJ27" s="49">
        <v>3.13</v>
      </c>
      <c r="AK27" s="49">
        <v>76.789999999999992</v>
      </c>
    </row>
    <row r="28" spans="1:37" x14ac:dyDescent="0.3">
      <c r="A28" s="2" t="s">
        <v>61</v>
      </c>
      <c r="B28" s="49">
        <v>0.42</v>
      </c>
      <c r="C28" s="49">
        <v>10.68</v>
      </c>
      <c r="D28" s="49">
        <v>0.45</v>
      </c>
      <c r="E28" s="49">
        <v>2.7</v>
      </c>
      <c r="F28" s="49">
        <v>1.08</v>
      </c>
      <c r="G28" s="49">
        <v>1.69</v>
      </c>
      <c r="H28" s="49">
        <v>29.44</v>
      </c>
      <c r="I28" s="49">
        <v>10.029999999999999</v>
      </c>
      <c r="J28" s="49">
        <v>0.85</v>
      </c>
      <c r="K28" s="49">
        <v>10.8</v>
      </c>
      <c r="L28" s="49"/>
      <c r="M28" s="49"/>
      <c r="N28" s="49">
        <v>0.36</v>
      </c>
      <c r="O28" s="49"/>
      <c r="P28" s="49"/>
      <c r="Q28" s="49"/>
      <c r="R28" s="49">
        <v>10.47</v>
      </c>
      <c r="S28" s="49"/>
      <c r="T28" s="58">
        <v>0.75</v>
      </c>
      <c r="U28" s="49"/>
      <c r="V28" s="49"/>
      <c r="W28" s="49"/>
      <c r="X28" s="49"/>
      <c r="Y28" s="49"/>
      <c r="Z28" s="49">
        <v>7.48</v>
      </c>
      <c r="AA28" s="49">
        <v>1.88</v>
      </c>
      <c r="AB28" s="49">
        <v>0</v>
      </c>
      <c r="AC28" s="49">
        <v>0.17</v>
      </c>
      <c r="AD28" s="49"/>
      <c r="AE28" s="49">
        <v>0.25</v>
      </c>
      <c r="AF28" s="49">
        <v>1.49</v>
      </c>
      <c r="AG28" s="49">
        <v>0.82</v>
      </c>
      <c r="AH28" s="49"/>
      <c r="AI28" s="49">
        <v>0.19</v>
      </c>
      <c r="AJ28" s="49">
        <v>0</v>
      </c>
      <c r="AK28" s="49">
        <v>91.999999999999986</v>
      </c>
    </row>
    <row r="29" spans="1:37" x14ac:dyDescent="0.3">
      <c r="A29" s="2" t="s">
        <v>62</v>
      </c>
      <c r="B29" s="49">
        <v>0</v>
      </c>
      <c r="C29" s="49">
        <v>2.75</v>
      </c>
      <c r="D29" s="49">
        <v>2</v>
      </c>
      <c r="E29" s="49"/>
      <c r="F29" s="49">
        <v>0.33</v>
      </c>
      <c r="G29" s="49">
        <v>28.41</v>
      </c>
      <c r="H29" s="49"/>
      <c r="I29" s="49">
        <v>1.62</v>
      </c>
      <c r="J29" s="49">
        <v>1.91</v>
      </c>
      <c r="K29" s="49">
        <v>0</v>
      </c>
      <c r="L29" s="49">
        <v>34.28</v>
      </c>
      <c r="M29" s="49"/>
      <c r="N29" s="49"/>
      <c r="O29" s="49">
        <v>0.05</v>
      </c>
      <c r="P29" s="49">
        <v>0.13</v>
      </c>
      <c r="Q29" s="49"/>
      <c r="R29" s="49">
        <v>8.57</v>
      </c>
      <c r="S29" s="49"/>
      <c r="T29" s="58">
        <v>1</v>
      </c>
      <c r="U29" s="49">
        <v>1.71</v>
      </c>
      <c r="V29" s="49"/>
      <c r="W29" s="49"/>
      <c r="X29" s="49">
        <v>0</v>
      </c>
      <c r="Y29" s="49">
        <v>0</v>
      </c>
      <c r="Z29" s="49">
        <v>3.12</v>
      </c>
      <c r="AA29" s="49">
        <v>2.25</v>
      </c>
      <c r="AB29" s="49">
        <v>1.46</v>
      </c>
      <c r="AC29" s="49">
        <v>1.22</v>
      </c>
      <c r="AD29" s="49"/>
      <c r="AE29" s="49">
        <v>1.2</v>
      </c>
      <c r="AF29" s="49">
        <v>2.4300000000000002</v>
      </c>
      <c r="AG29" s="49">
        <v>0</v>
      </c>
      <c r="AH29" s="49">
        <v>0</v>
      </c>
      <c r="AI29" s="49">
        <v>1.21</v>
      </c>
      <c r="AJ29" s="49">
        <v>0.18</v>
      </c>
      <c r="AK29" s="49">
        <v>95.829999999999984</v>
      </c>
    </row>
    <row r="30" spans="1:37" x14ac:dyDescent="0.3">
      <c r="A30" s="2" t="s">
        <v>63</v>
      </c>
      <c r="B30" s="49">
        <v>0.8</v>
      </c>
      <c r="C30" s="49"/>
      <c r="D30" s="49"/>
      <c r="E30" s="49"/>
      <c r="F30" s="49">
        <v>0</v>
      </c>
      <c r="G30" s="49">
        <v>1.17</v>
      </c>
      <c r="H30" s="49"/>
      <c r="I30" s="49"/>
      <c r="J30" s="49">
        <v>1.78</v>
      </c>
      <c r="K30" s="49">
        <v>0</v>
      </c>
      <c r="L30" s="49">
        <v>1.69</v>
      </c>
      <c r="M30" s="49"/>
      <c r="N30" s="49">
        <v>0.13</v>
      </c>
      <c r="O30" s="49">
        <v>1.1299999999999999</v>
      </c>
      <c r="P30" s="49"/>
      <c r="Q30" s="49"/>
      <c r="R30" s="49">
        <v>10.74</v>
      </c>
      <c r="S30" s="49"/>
      <c r="T30" s="58"/>
      <c r="U30" s="49"/>
      <c r="V30" s="49"/>
      <c r="W30" s="49">
        <v>1.48</v>
      </c>
      <c r="X30" s="49">
        <v>0.53</v>
      </c>
      <c r="Y30" s="49"/>
      <c r="Z30" s="49">
        <v>0.88</v>
      </c>
      <c r="AA30" s="49">
        <v>1.39</v>
      </c>
      <c r="AB30" s="49"/>
      <c r="AC30" s="49"/>
      <c r="AD30" s="49"/>
      <c r="AE30" s="49">
        <v>1.8</v>
      </c>
      <c r="AF30" s="49">
        <v>1.88</v>
      </c>
      <c r="AG30" s="49"/>
      <c r="AH30" s="49">
        <v>0</v>
      </c>
      <c r="AI30" s="49">
        <v>0.3</v>
      </c>
      <c r="AJ30" s="49">
        <v>0</v>
      </c>
      <c r="AK30" s="49">
        <v>25.7</v>
      </c>
    </row>
    <row r="31" spans="1:37" x14ac:dyDescent="0.3">
      <c r="A31" s="2" t="s">
        <v>64</v>
      </c>
      <c r="B31" s="49"/>
      <c r="C31" s="49">
        <v>16.079999999999998</v>
      </c>
      <c r="D31" s="49">
        <v>17.97</v>
      </c>
      <c r="E31" s="49">
        <v>0.63</v>
      </c>
      <c r="F31" s="49">
        <v>2.0099999999999998</v>
      </c>
      <c r="G31" s="49">
        <v>0.79</v>
      </c>
      <c r="H31" s="49"/>
      <c r="I31" s="49">
        <v>7.95</v>
      </c>
      <c r="J31" s="49">
        <v>0.65</v>
      </c>
      <c r="K31" s="49">
        <v>0</v>
      </c>
      <c r="L31" s="49"/>
      <c r="M31" s="49"/>
      <c r="N31" s="49">
        <v>0.97</v>
      </c>
      <c r="O31" s="49">
        <v>0</v>
      </c>
      <c r="P31" s="49"/>
      <c r="Q31" s="49">
        <v>0.97</v>
      </c>
      <c r="R31" s="49">
        <v>5.66</v>
      </c>
      <c r="S31" s="49">
        <v>0</v>
      </c>
      <c r="T31" s="58">
        <v>12</v>
      </c>
      <c r="U31" s="49">
        <v>5.51</v>
      </c>
      <c r="V31" s="49"/>
      <c r="W31" s="49">
        <v>0.08</v>
      </c>
      <c r="X31" s="49"/>
      <c r="Y31" s="49"/>
      <c r="Z31" s="49"/>
      <c r="AA31" s="49">
        <v>10.039999999999999</v>
      </c>
      <c r="AB31" s="49">
        <v>1.92</v>
      </c>
      <c r="AC31" s="49">
        <v>2.4500000000000002</v>
      </c>
      <c r="AD31" s="49">
        <v>0.69</v>
      </c>
      <c r="AE31" s="49">
        <v>0.44</v>
      </c>
      <c r="AF31" s="49">
        <v>1.04</v>
      </c>
      <c r="AG31" s="49">
        <v>18.989999999999998</v>
      </c>
      <c r="AH31" s="49"/>
      <c r="AI31" s="49"/>
      <c r="AJ31" s="49">
        <v>20.67</v>
      </c>
      <c r="AK31" s="49">
        <v>127.51</v>
      </c>
    </row>
    <row r="32" spans="1:37" ht="14.5" x14ac:dyDescent="0.35">
      <c r="A32" s="1" t="s">
        <v>35</v>
      </c>
      <c r="B32" s="51">
        <v>782.2</v>
      </c>
      <c r="C32" s="51">
        <v>3435.3600000000006</v>
      </c>
      <c r="D32" s="51">
        <v>2771.44</v>
      </c>
      <c r="E32" s="51">
        <v>884.60999999999979</v>
      </c>
      <c r="F32" s="51">
        <v>3882.2699999999995</v>
      </c>
      <c r="G32" s="51">
        <v>1426.7799999999997</v>
      </c>
      <c r="H32" s="51">
        <v>623.45999999999992</v>
      </c>
      <c r="I32" s="51">
        <v>3122.35</v>
      </c>
      <c r="J32" s="51">
        <v>1208.4200000000003</v>
      </c>
      <c r="K32" s="51">
        <v>235.77</v>
      </c>
      <c r="L32" s="51">
        <v>514.34</v>
      </c>
      <c r="M32" s="51">
        <v>317.52000000000004</v>
      </c>
      <c r="N32" s="51">
        <v>580.46</v>
      </c>
      <c r="O32" s="51">
        <v>426.10999999999996</v>
      </c>
      <c r="P32" s="51">
        <v>190.63</v>
      </c>
      <c r="Q32" s="51">
        <v>633.70000000000005</v>
      </c>
      <c r="R32" s="51">
        <v>1430.8200000000002</v>
      </c>
      <c r="S32" s="51">
        <v>122.49</v>
      </c>
      <c r="T32" s="59">
        <v>355.01999999999987</v>
      </c>
      <c r="U32" s="51">
        <v>1045.01</v>
      </c>
      <c r="V32" s="51">
        <v>52.6</v>
      </c>
      <c r="W32" s="51">
        <v>3019.45</v>
      </c>
      <c r="X32" s="51">
        <v>726.16000000000008</v>
      </c>
      <c r="Y32" s="51">
        <v>88.839999999999989</v>
      </c>
      <c r="Z32" s="51">
        <v>1461.0000000000002</v>
      </c>
      <c r="AA32" s="51">
        <v>3639.5599999999995</v>
      </c>
      <c r="AB32" s="51">
        <v>2117.5300000000016</v>
      </c>
      <c r="AC32" s="51">
        <v>1379.78</v>
      </c>
      <c r="AD32" s="51">
        <v>425.63999999999993</v>
      </c>
      <c r="AE32" s="51">
        <v>2710.42</v>
      </c>
      <c r="AF32" s="51">
        <v>585.79999999999973</v>
      </c>
      <c r="AG32" s="51">
        <v>353.25</v>
      </c>
      <c r="AH32" s="51">
        <v>210.89</v>
      </c>
      <c r="AI32" s="51">
        <v>559.78</v>
      </c>
      <c r="AJ32" s="51">
        <v>855.17</v>
      </c>
      <c r="AK32" s="51">
        <v>42174.630000000005</v>
      </c>
    </row>
    <row r="34" spans="1:3" x14ac:dyDescent="0.3">
      <c r="A34" s="34" t="s">
        <v>69</v>
      </c>
      <c r="B34" s="17"/>
      <c r="C34" s="18"/>
    </row>
    <row r="35" spans="1:3" x14ac:dyDescent="0.3">
      <c r="A35" s="19" t="s">
        <v>72</v>
      </c>
      <c r="B35" s="20"/>
      <c r="C35" s="21"/>
    </row>
  </sheetData>
  <pageMargins left="0.70866141732283472" right="0.70866141732283472" top="0.74803149606299213" bottom="0.74803149606299213" header="0.31496062992125984" footer="0.31496062992125984"/>
  <pageSetup paperSize="9" scale="68" fitToWidth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36"/>
  <sheetViews>
    <sheetView topLeftCell="M1" workbookViewId="0">
      <selection activeCell="T3" sqref="T3:T32"/>
    </sheetView>
  </sheetViews>
  <sheetFormatPr defaultRowHeight="14" x14ac:dyDescent="0.3"/>
  <cols>
    <col min="1" max="1" width="24.5" bestFit="1" customWidth="1"/>
  </cols>
  <sheetData>
    <row r="1" spans="1:37" x14ac:dyDescent="0.3">
      <c r="A1" s="32" t="s">
        <v>90</v>
      </c>
      <c r="B1" s="22"/>
    </row>
    <row r="2" spans="1:37" x14ac:dyDescent="0.3">
      <c r="A2" s="9" t="s">
        <v>65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30</v>
      </c>
      <c r="AG2" s="9" t="s">
        <v>31</v>
      </c>
      <c r="AH2" s="9" t="s">
        <v>32</v>
      </c>
      <c r="AI2" s="9" t="s">
        <v>33</v>
      </c>
      <c r="AJ2" s="9" t="s">
        <v>34</v>
      </c>
      <c r="AK2" s="9" t="s">
        <v>35</v>
      </c>
    </row>
    <row r="3" spans="1:37" x14ac:dyDescent="0.3">
      <c r="A3" s="2" t="s">
        <v>38</v>
      </c>
      <c r="B3" s="3">
        <f>IF(Volym!B3&gt;0,'Summa Fältnorm cit'!B3/Volym!B3,"")</f>
        <v>1.4146000698567935</v>
      </c>
      <c r="C3" s="3">
        <f>IF(Volym!C3&gt;0,'Summa Fältnorm cit'!C3/Volym!C3,"")</f>
        <v>1.2185442071262238</v>
      </c>
      <c r="D3" s="3">
        <f>IF(Volym!D3&gt;0,'Summa Fältnorm cit'!D3/Volym!D3,"")</f>
        <v>1.3969995573881242</v>
      </c>
      <c r="E3" s="3">
        <f>IF(Volym!E3&gt;0,'Summa Fältnorm cit'!E3/Volym!E3,"")</f>
        <v>1.3318739054290718</v>
      </c>
      <c r="F3" s="3">
        <f>IF(Volym!F3&gt;0,'Summa Fältnorm cit'!F3/Volym!F3,"")</f>
        <v>1.1959942426386279</v>
      </c>
      <c r="G3" s="3">
        <f>IF(Volym!G3&gt;0,'Summa Fältnorm cit'!G3/Volym!G3,"")</f>
        <v>0.96221693218580218</v>
      </c>
      <c r="H3" s="3">
        <f>IF(Volym!H3&gt;0,'Summa Fältnorm cit'!H3/Volym!H3,"")</f>
        <v>0.91413612565445024</v>
      </c>
      <c r="I3" s="3">
        <f>IF(Volym!I3&gt;0,'Summa Fältnorm cit'!I3/Volym!I3,"")</f>
        <v>1.1989736340728905</v>
      </c>
      <c r="J3" s="3">
        <f>IF(Volym!J3&gt;0,'Summa Fältnorm cit'!J3/Volym!J3,"")</f>
        <v>0.75384744764948286</v>
      </c>
      <c r="K3" s="3">
        <f>IF(Volym!K3&gt;0,'Summa Fältnorm cit'!K3/Volym!K3,"")</f>
        <v>2.857966457023061</v>
      </c>
      <c r="L3" s="3">
        <f>IF(Volym!L3&gt;0,'Summa Fältnorm cit'!L3/Volym!L3,"")</f>
        <v>1.487150068838917</v>
      </c>
      <c r="M3" s="3">
        <f>IF(Volym!M3&gt;0,'Summa Fältnorm cit'!M3/Volym!M3,"")</f>
        <v>0.91409691629955947</v>
      </c>
      <c r="N3" s="3">
        <f>IF(Volym!N3&gt;0,'Summa Fältnorm cit'!N3/Volym!N3,"")</f>
        <v>1.6065937110403103</v>
      </c>
      <c r="O3" s="3">
        <f>IF(Volym!O3&gt;0,'Summa Fältnorm cit'!O3/Volym!O3,"")</f>
        <v>1.5143788911947822</v>
      </c>
      <c r="P3" s="3">
        <f>IF(Volym!P3&gt;0,'Summa Fältnorm cit'!P3/Volym!P3,"")</f>
        <v>0.19059405940594062</v>
      </c>
      <c r="Q3" s="3">
        <f>IF(Volym!Q3&gt;0,'Summa Fältnorm cit'!Q3/Volym!Q3,"")</f>
        <v>0.74660312962843711</v>
      </c>
      <c r="R3" s="3">
        <f>IF(Volym!R3&gt;0,'Summa Fältnorm cit'!R3/Volym!R3,"")</f>
        <v>1.1251585623678648</v>
      </c>
      <c r="S3" s="3">
        <f>IF(Volym!S3&gt;0,'Summa Fältnorm cit'!S3/Volym!S3,"")</f>
        <v>0.62632375189107403</v>
      </c>
      <c r="T3" s="56">
        <f>IF(Volym!T3&gt;0,'Summa Fältnorm cit'!T3/Volym!T3,"")</f>
        <v>1</v>
      </c>
      <c r="U3" s="3">
        <f>IF(Volym!U3&gt;0,'Summa Fältnorm cit'!U3/Volym!U3,"")</f>
        <v>0.91201139420794441</v>
      </c>
      <c r="V3" s="3">
        <f>IF(Volym!V3&gt;0,'Summa Fältnorm cit'!V3/Volym!V3,"")</f>
        <v>0.62666666666666659</v>
      </c>
      <c r="W3" s="3">
        <f>IF(Volym!W3&gt;0,'Summa Fältnorm cit'!W3/Volym!W3,"")</f>
        <v>1.0450676014021032</v>
      </c>
      <c r="X3" s="3">
        <f>IF(Volym!X3&gt;0,'Summa Fältnorm cit'!X3/Volym!X3,"")</f>
        <v>0.68285385500575368</v>
      </c>
      <c r="Y3" s="3" t="str">
        <f>IF(Volym!Y3&gt;0,'Summa Fältnorm cit'!Y3/Volym!Y3,"")</f>
        <v/>
      </c>
      <c r="Z3" s="3">
        <f>IF(Volym!Z3&gt;0,'Summa Fältnorm cit'!Z3/Volym!Z3,"")</f>
        <v>0.81044294063365119</v>
      </c>
      <c r="AA3" s="3">
        <f>IF(Volym!AA3&gt;0,'Summa Fältnorm cit'!AA3/Volym!AA3,"")</f>
        <v>1.2259528821038217</v>
      </c>
      <c r="AB3" s="3">
        <f>IF(Volym!AB3&gt;0,'Summa Fältnorm cit'!AB3/Volym!AB3,"")</f>
        <v>1.0645373724069807</v>
      </c>
      <c r="AC3" s="3">
        <f>IF(Volym!AC3&gt;0,'Summa Fältnorm cit'!AC3/Volym!AC3,"")</f>
        <v>0.8632939739413682</v>
      </c>
      <c r="AD3" s="3">
        <f>IF(Volym!AD3&gt;0,'Summa Fältnorm cit'!AD3/Volym!AD3,"")</f>
        <v>1.0980630591505256</v>
      </c>
      <c r="AE3" s="3">
        <f>IF(Volym!AE3&gt;0,'Summa Fältnorm cit'!AE3/Volym!AE3,"")</f>
        <v>1.0888647679275112</v>
      </c>
      <c r="AF3" s="3">
        <f>IF(Volym!AF3&gt;0,'Summa Fältnorm cit'!AF3/Volym!AF3,"")</f>
        <v>0.87287625015062054</v>
      </c>
      <c r="AG3" s="3">
        <f>IF(Volym!AG3&gt;0,'Summa Fältnorm cit'!AG3/Volym!AG3,"")</f>
        <v>1.2705882352941176</v>
      </c>
      <c r="AH3" s="3">
        <f>IF(Volym!AH3&gt;0,'Summa Fältnorm cit'!AH3/Volym!AH3,"")</f>
        <v>1.1600841318064969</v>
      </c>
      <c r="AI3" s="3">
        <f>IF(Volym!AI3&gt;0,'Summa Fältnorm cit'!AI3/Volym!AI3,"")</f>
        <v>1.7509851754550574</v>
      </c>
      <c r="AJ3" s="3">
        <f>IF(Volym!AJ3&gt;0,'Summa Fältnorm cit'!AJ3/Volym!AJ3,"")</f>
        <v>0.77950021177467177</v>
      </c>
      <c r="AK3" s="3">
        <f>IF(Volym!AK3&gt;0,'Summa Fältnorm cit'!AK3/Volym!AK3,"")</f>
        <v>1.1201403963801422</v>
      </c>
    </row>
    <row r="4" spans="1:37" x14ac:dyDescent="0.3">
      <c r="A4" s="2" t="s">
        <v>39</v>
      </c>
      <c r="B4" s="3">
        <f>IF(Volym!B4&gt;0,'Summa Fältnorm cit'!B4/Volym!B4,"")</f>
        <v>1.073779615201145</v>
      </c>
      <c r="C4" s="3">
        <f>IF(Volym!C4&gt;0,'Summa Fältnorm cit'!C4/Volym!C4,"")</f>
        <v>1.2192581963649012</v>
      </c>
      <c r="D4" s="3">
        <f>IF(Volym!D4&gt;0,'Summa Fältnorm cit'!D4/Volym!D4,"")</f>
        <v>1.1096225340791106</v>
      </c>
      <c r="E4" s="3">
        <f>IF(Volym!E4&gt;0,'Summa Fältnorm cit'!E4/Volym!E4,"")</f>
        <v>1.1208738124630993</v>
      </c>
      <c r="F4" s="3">
        <f>IF(Volym!F4&gt;0,'Summa Fältnorm cit'!F4/Volym!F4,"")</f>
        <v>1.0381978080422436</v>
      </c>
      <c r="G4" s="3">
        <f>IF(Volym!G4&gt;0,'Summa Fältnorm cit'!G4/Volym!G4,"")</f>
        <v>1.1210839240795794</v>
      </c>
      <c r="H4" s="3">
        <f>IF(Volym!H4&gt;0,'Summa Fältnorm cit'!H4/Volym!H4,"")</f>
        <v>1.3638443935926774</v>
      </c>
      <c r="I4" s="3">
        <f>IF(Volym!I4&gt;0,'Summa Fältnorm cit'!I4/Volym!I4,"")</f>
        <v>1.35584119064733</v>
      </c>
      <c r="J4" s="3">
        <f>IF(Volym!J4&gt;0,'Summa Fältnorm cit'!J4/Volym!J4,"")</f>
        <v>1.4982191107835912</v>
      </c>
      <c r="K4" s="3">
        <f>IF(Volym!K4&gt;0,'Summa Fältnorm cit'!K4/Volym!K4,"")</f>
        <v>0.2502343017806935</v>
      </c>
      <c r="L4" s="3">
        <f>IF(Volym!L4&gt;0,'Summa Fältnorm cit'!L4/Volym!L4,"")</f>
        <v>0.75020319696559212</v>
      </c>
      <c r="M4" s="3">
        <f>IF(Volym!M4&gt;0,'Summa Fältnorm cit'!M4/Volym!M4,"")</f>
        <v>1.3349112426035503</v>
      </c>
      <c r="N4" s="3">
        <f>IF(Volym!N4&gt;0,'Summa Fältnorm cit'!N4/Volym!N4,"")</f>
        <v>1.2401332649923116</v>
      </c>
      <c r="O4" s="3">
        <f>IF(Volym!O4&gt;0,'Summa Fältnorm cit'!O4/Volym!O4,"")</f>
        <v>1.4319803198031982</v>
      </c>
      <c r="P4" s="3">
        <f>IF(Volym!P4&gt;0,'Summa Fältnorm cit'!P4/Volym!P4,"")</f>
        <v>0.87145748987854244</v>
      </c>
      <c r="Q4" s="3">
        <f>IF(Volym!Q4&gt;0,'Summa Fältnorm cit'!Q4/Volym!Q4,"")</f>
        <v>1.1874052743255532</v>
      </c>
      <c r="R4" s="3">
        <f>IF(Volym!R4&gt;0,'Summa Fältnorm cit'!R4/Volym!R4,"")</f>
        <v>1.0240084670231728</v>
      </c>
      <c r="S4" s="3">
        <f>IF(Volym!S4&gt;0,'Summa Fältnorm cit'!S4/Volym!S4,"")</f>
        <v>0.48877005347593588</v>
      </c>
      <c r="T4" s="56">
        <f>IF(Volym!T4&gt;0,'Summa Fältnorm cit'!T4/Volym!T4,"")</f>
        <v>1</v>
      </c>
      <c r="U4" s="3">
        <f>IF(Volym!U4&gt;0,'Summa Fältnorm cit'!U4/Volym!U4,"")</f>
        <v>0.95538920333515909</v>
      </c>
      <c r="V4" s="3">
        <f>IF(Volym!V4&gt;0,'Summa Fältnorm cit'!V4/Volym!V4,"")</f>
        <v>0.64464285714285718</v>
      </c>
      <c r="W4" s="3">
        <f>IF(Volym!W4&gt;0,'Summa Fältnorm cit'!W4/Volym!W4,"")</f>
        <v>1.608041958041958</v>
      </c>
      <c r="X4" s="3">
        <f>IF(Volym!X4&gt;0,'Summa Fältnorm cit'!X4/Volym!X4,"")</f>
        <v>2.3696798724395927</v>
      </c>
      <c r="Y4" s="3">
        <f>IF(Volym!Y4&gt;0,'Summa Fältnorm cit'!Y4/Volym!Y4,"")</f>
        <v>1.2950391644908616</v>
      </c>
      <c r="Z4" s="3">
        <f>IF(Volym!Z4&gt;0,'Summa Fältnorm cit'!Z4/Volym!Z4,"")</f>
        <v>0.94644955514520723</v>
      </c>
      <c r="AA4" s="3">
        <f>IF(Volym!AA4&gt;0,'Summa Fältnorm cit'!AA4/Volym!AA4,"")</f>
        <v>1.1128950206540096</v>
      </c>
      <c r="AB4" s="3">
        <f>IF(Volym!AB4&gt;0,'Summa Fältnorm cit'!AB4/Volym!AB4,"")</f>
        <v>1.2437647058823529</v>
      </c>
      <c r="AC4" s="3">
        <f>IF(Volym!AC4&gt;0,'Summa Fältnorm cit'!AC4/Volym!AC4,"")</f>
        <v>0.91559103260869557</v>
      </c>
      <c r="AD4" s="3">
        <f>IF(Volym!AD4&gt;0,'Summa Fältnorm cit'!AD4/Volym!AD4,"")</f>
        <v>1.0765120233179499</v>
      </c>
      <c r="AE4" s="3">
        <f>IF(Volym!AE4&gt;0,'Summa Fältnorm cit'!AE4/Volym!AE4,"")</f>
        <v>1.1434589547990437</v>
      </c>
      <c r="AF4" s="3">
        <f>IF(Volym!AF4&gt;0,'Summa Fältnorm cit'!AF4/Volym!AF4,"")</f>
        <v>0.83159649854105877</v>
      </c>
      <c r="AG4" s="3">
        <f>IF(Volym!AG4&gt;0,'Summa Fältnorm cit'!AG4/Volym!AG4,"")</f>
        <v>0.72157916494419172</v>
      </c>
      <c r="AH4" s="3">
        <f>IF(Volym!AH4&gt;0,'Summa Fältnorm cit'!AH4/Volym!AH4,"")</f>
        <v>0.69952188304523721</v>
      </c>
      <c r="AI4" s="3">
        <f>IF(Volym!AI4&gt;0,'Summa Fältnorm cit'!AI4/Volym!AI4,"")</f>
        <v>0.76766057497061024</v>
      </c>
      <c r="AJ4" s="3">
        <f>IF(Volym!AJ4&gt;0,'Summa Fältnorm cit'!AJ4/Volym!AJ4,"")</f>
        <v>0.82915574200314635</v>
      </c>
      <c r="AK4" s="3">
        <f>IF(Volym!AK4&gt;0,'Summa Fältnorm cit'!AK4/Volym!AK4,"")</f>
        <v>1.1471887746070282</v>
      </c>
    </row>
    <row r="5" spans="1:37" x14ac:dyDescent="0.3">
      <c r="A5" s="2" t="s">
        <v>40</v>
      </c>
      <c r="B5" s="3">
        <f>IF(Volym!B5&gt;0,'Summa Fältnorm cit'!B5/Volym!B5,"")</f>
        <v>1.1153081510934393</v>
      </c>
      <c r="C5" s="3">
        <f>IF(Volym!C5&gt;0,'Summa Fältnorm cit'!C5/Volym!C5,"")</f>
        <v>1.1554194186528828</v>
      </c>
      <c r="D5" s="3">
        <f>IF(Volym!D5&gt;0,'Summa Fältnorm cit'!D5/Volym!D5,"")</f>
        <v>1.4707351105236104</v>
      </c>
      <c r="E5" s="3">
        <f>IF(Volym!E5&gt;0,'Summa Fältnorm cit'!E5/Volym!E5,"")</f>
        <v>0.82268791567323385</v>
      </c>
      <c r="F5" s="3">
        <f>IF(Volym!F5&gt;0,'Summa Fältnorm cit'!F5/Volym!F5,"")</f>
        <v>1.013281308621595</v>
      </c>
      <c r="G5" s="3">
        <f>IF(Volym!G5&gt;0,'Summa Fältnorm cit'!G5/Volym!G5,"")</f>
        <v>1.0437484464330102</v>
      </c>
      <c r="H5" s="3">
        <f>IF(Volym!H5&gt;0,'Summa Fältnorm cit'!H5/Volym!H5,"")</f>
        <v>1.624524070307203</v>
      </c>
      <c r="I5" s="3">
        <f>IF(Volym!I5&gt;0,'Summa Fältnorm cit'!I5/Volym!I5,"")</f>
        <v>1.1535501431320099</v>
      </c>
      <c r="J5" s="3">
        <f>IF(Volym!J5&gt;0,'Summa Fältnorm cit'!J5/Volym!J5,"")</f>
        <v>1.1484651711924436</v>
      </c>
      <c r="K5" s="3">
        <f>IF(Volym!K5&gt;0,'Summa Fältnorm cit'!K5/Volym!K5,"")</f>
        <v>0.57871945561398086</v>
      </c>
      <c r="L5" s="3">
        <f>IF(Volym!L5&gt;0,'Summa Fältnorm cit'!L5/Volym!L5,"")</f>
        <v>1.7268965517241379</v>
      </c>
      <c r="M5" s="3">
        <f>IF(Volym!M5&gt;0,'Summa Fältnorm cit'!M5/Volym!M5,"")</f>
        <v>1.1038575667655786</v>
      </c>
      <c r="N5" s="3">
        <f>IF(Volym!N5&gt;0,'Summa Fältnorm cit'!N5/Volym!N5,"")</f>
        <v>1.0303272146847564</v>
      </c>
      <c r="O5" s="3">
        <f>IF(Volym!O5&gt;0,'Summa Fältnorm cit'!O5/Volym!O5,"")</f>
        <v>1.4677797305213824</v>
      </c>
      <c r="P5" s="3">
        <f>IF(Volym!P5&gt;0,'Summa Fältnorm cit'!P5/Volym!P5,"")</f>
        <v>0.86113657195233728</v>
      </c>
      <c r="Q5" s="3">
        <f>IF(Volym!Q5&gt;0,'Summa Fältnorm cit'!Q5/Volym!Q5,"")</f>
        <v>1.0049009162582569</v>
      </c>
      <c r="R5" s="3">
        <f>IF(Volym!R5&gt;0,'Summa Fältnorm cit'!R5/Volym!R5,"")</f>
        <v>0.86590145576707733</v>
      </c>
      <c r="S5" s="3">
        <f>IF(Volym!S5&gt;0,'Summa Fältnorm cit'!S5/Volym!S5,"")</f>
        <v>1.2901828681424445</v>
      </c>
      <c r="T5" s="56">
        <f>IF(Volym!T5&gt;0,'Summa Fältnorm cit'!T5/Volym!T5,"")</f>
        <v>1</v>
      </c>
      <c r="U5" s="3">
        <f>IF(Volym!U5&gt;0,'Summa Fältnorm cit'!U5/Volym!U5,"")</f>
        <v>0.9100041000410003</v>
      </c>
      <c r="V5" s="3">
        <f>IF(Volym!V5&gt;0,'Summa Fältnorm cit'!V5/Volym!V5,"")</f>
        <v>0.77908496732026145</v>
      </c>
      <c r="W5" s="3">
        <f>IF(Volym!W5&gt;0,'Summa Fältnorm cit'!W5/Volym!W5,"")</f>
        <v>1.0898385334466432</v>
      </c>
      <c r="X5" s="3">
        <f>IF(Volym!X5&gt;0,'Summa Fältnorm cit'!X5/Volym!X5,"")</f>
        <v>1.1300827635840232</v>
      </c>
      <c r="Y5" s="3">
        <f>IF(Volym!Y5&gt;0,'Summa Fältnorm cit'!Y5/Volym!Y5,"")</f>
        <v>0.37313432835820892</v>
      </c>
      <c r="Z5" s="3">
        <f>IF(Volym!Z5&gt;0,'Summa Fältnorm cit'!Z5/Volym!Z5,"")</f>
        <v>1.1385231539424279</v>
      </c>
      <c r="AA5" s="3">
        <f>IF(Volym!AA5&gt;0,'Summa Fältnorm cit'!AA5/Volym!AA5,"")</f>
        <v>1.3229748424450478</v>
      </c>
      <c r="AB5" s="3">
        <f>IF(Volym!AB5&gt;0,'Summa Fältnorm cit'!AB5/Volym!AB5,"")</f>
        <v>1.2447405329593269</v>
      </c>
      <c r="AC5" s="3">
        <f>IF(Volym!AC5&gt;0,'Summa Fältnorm cit'!AC5/Volym!AC5,"")</f>
        <v>0.92348305149590637</v>
      </c>
      <c r="AD5" s="3">
        <f>IF(Volym!AD5&gt;0,'Summa Fältnorm cit'!AD5/Volym!AD5,"")</f>
        <v>1.2140094542329178</v>
      </c>
      <c r="AE5" s="3">
        <f>IF(Volym!AE5&gt;0,'Summa Fältnorm cit'!AE5/Volym!AE5,"")</f>
        <v>1.0735265322106913</v>
      </c>
      <c r="AF5" s="3">
        <f>IF(Volym!AF5&gt;0,'Summa Fältnorm cit'!AF5/Volym!AF5,"")</f>
        <v>0.79179556153328856</v>
      </c>
      <c r="AG5" s="3">
        <f>IF(Volym!AG5&gt;0,'Summa Fältnorm cit'!AG5/Volym!AG5,"")</f>
        <v>0.69864885380294517</v>
      </c>
      <c r="AH5" s="3">
        <f>IF(Volym!AH5&gt;0,'Summa Fältnorm cit'!AH5/Volym!AH5,"")</f>
        <v>0.64427259545674231</v>
      </c>
      <c r="AI5" s="3">
        <f>IF(Volym!AI5&gt;0,'Summa Fältnorm cit'!AI5/Volym!AI5,"")</f>
        <v>1.1108942512420157</v>
      </c>
      <c r="AJ5" s="3">
        <f>IF(Volym!AJ5&gt;0,'Summa Fältnorm cit'!AJ5/Volym!AJ5,"")</f>
        <v>0.63082602676511301</v>
      </c>
      <c r="AK5" s="3">
        <f>IF(Volym!AK5&gt;0,'Summa Fältnorm cit'!AK5/Volym!AK5,"")</f>
        <v>1.1220173873812374</v>
      </c>
    </row>
    <row r="6" spans="1:37" x14ac:dyDescent="0.3">
      <c r="A6" s="2" t="s">
        <v>41</v>
      </c>
      <c r="B6" s="3">
        <f>IF(Volym!B6&gt;0,'Summa Fältnorm cit'!B6/Volym!B6,"")</f>
        <v>2.1180461329715059</v>
      </c>
      <c r="C6" s="3">
        <f>IF(Volym!C6&gt;0,'Summa Fältnorm cit'!C6/Volym!C6,"")</f>
        <v>1.1477071600965407</v>
      </c>
      <c r="D6" s="3">
        <f>IF(Volym!D6&gt;0,'Summa Fältnorm cit'!D6/Volym!D6,"")</f>
        <v>1.6985173673820824</v>
      </c>
      <c r="E6" s="3">
        <f>IF(Volym!E6&gt;0,'Summa Fältnorm cit'!E6/Volym!E6,"")</f>
        <v>2.0403543307086616</v>
      </c>
      <c r="F6" s="3">
        <f>IF(Volym!F6&gt;0,'Summa Fältnorm cit'!F6/Volym!F6,"")</f>
        <v>1.760296520276037</v>
      </c>
      <c r="G6" s="3">
        <f>IF(Volym!G6&gt;0,'Summa Fältnorm cit'!G6/Volym!G6,"")</f>
        <v>0.60712476785412806</v>
      </c>
      <c r="H6" s="3">
        <f>IF(Volym!H6&gt;0,'Summa Fältnorm cit'!H6/Volym!H6,"")</f>
        <v>1.310204081632653</v>
      </c>
      <c r="I6" s="3">
        <f>IF(Volym!I6&gt;0,'Summa Fältnorm cit'!I6/Volym!I6,"")</f>
        <v>1.3041952660900613</v>
      </c>
      <c r="J6" s="3">
        <f>IF(Volym!J6&gt;0,'Summa Fältnorm cit'!J6/Volym!J6,"")</f>
        <v>1.3720695044589502</v>
      </c>
      <c r="K6" s="3">
        <f>IF(Volym!K6&gt;0,'Summa Fältnorm cit'!K6/Volym!K6,"")</f>
        <v>2.2860552335492672</v>
      </c>
      <c r="L6" s="3">
        <f>IF(Volym!L6&gt;0,'Summa Fältnorm cit'!L6/Volym!L6,"")</f>
        <v>0.63500000000000001</v>
      </c>
      <c r="M6" s="3">
        <f>IF(Volym!M6&gt;0,'Summa Fältnorm cit'!M6/Volym!M6,"")</f>
        <v>1.6994535519125682</v>
      </c>
      <c r="N6" s="3">
        <f>IF(Volym!N6&gt;0,'Summa Fältnorm cit'!N6/Volym!N6,"")</f>
        <v>1.4541994417660493</v>
      </c>
      <c r="O6" s="3">
        <f>IF(Volym!O6&gt;0,'Summa Fältnorm cit'!O6/Volym!O6,"")</f>
        <v>0.87683150183150182</v>
      </c>
      <c r="P6" s="3">
        <f>IF(Volym!P6&gt;0,'Summa Fältnorm cit'!P6/Volym!P6,"")</f>
        <v>1.9884659746251441</v>
      </c>
      <c r="Q6" s="3">
        <f>IF(Volym!Q6&gt;0,'Summa Fältnorm cit'!Q6/Volym!Q6,"")</f>
        <v>1.1891515994436719</v>
      </c>
      <c r="R6" s="3">
        <f>IF(Volym!R6&gt;0,'Summa Fältnorm cit'!R6/Volym!R6,"")</f>
        <v>0.88079969822708415</v>
      </c>
      <c r="S6" s="3">
        <f>IF(Volym!S6&gt;0,'Summa Fältnorm cit'!S6/Volym!S6,"")</f>
        <v>0.62113207547169813</v>
      </c>
      <c r="T6" s="56">
        <f>IF(Volym!T6&gt;0,'Summa Fältnorm cit'!T6/Volym!T6,"")</f>
        <v>1</v>
      </c>
      <c r="U6" s="3">
        <f>IF(Volym!U6&gt;0,'Summa Fältnorm cit'!U6/Volym!U6,"")</f>
        <v>0.75468589083419158</v>
      </c>
      <c r="V6" s="3">
        <f>IF(Volym!V6&gt;0,'Summa Fältnorm cit'!V6/Volym!V6,"")</f>
        <v>1.6172839506172838</v>
      </c>
      <c r="W6" s="3">
        <f>IF(Volym!W6&gt;0,'Summa Fältnorm cit'!W6/Volym!W6,"")</f>
        <v>1.233626497005988</v>
      </c>
      <c r="X6" s="3">
        <f>IF(Volym!X6&gt;0,'Summa Fältnorm cit'!X6/Volym!X6,"")</f>
        <v>0.8357338820301784</v>
      </c>
      <c r="Y6" s="3">
        <f>IF(Volym!Y6&gt;0,'Summa Fältnorm cit'!Y6/Volym!Y6,"")</f>
        <v>0</v>
      </c>
      <c r="Z6" s="3">
        <f>IF(Volym!Z6&gt;0,'Summa Fältnorm cit'!Z6/Volym!Z6,"")</f>
        <v>0.97699175824175821</v>
      </c>
      <c r="AA6" s="3">
        <f>IF(Volym!AA6&gt;0,'Summa Fältnorm cit'!AA6/Volym!AA6,"")</f>
        <v>1.5469984866319153</v>
      </c>
      <c r="AB6" s="3">
        <f>IF(Volym!AB6&gt;0,'Summa Fältnorm cit'!AB6/Volym!AB6,"")</f>
        <v>1.2411971830985915</v>
      </c>
      <c r="AC6" s="3">
        <f>IF(Volym!AC6&gt;0,'Summa Fältnorm cit'!AC6/Volym!AC6,"")</f>
        <v>0.73235220753305053</v>
      </c>
      <c r="AD6" s="3">
        <f>IF(Volym!AD6&gt;0,'Summa Fältnorm cit'!AD6/Volym!AD6,"")</f>
        <v>1.2200873362445417</v>
      </c>
      <c r="AE6" s="3">
        <f>IF(Volym!AE6&gt;0,'Summa Fältnorm cit'!AE6/Volym!AE6,"")</f>
        <v>1.3912918200736353</v>
      </c>
      <c r="AF6" s="3">
        <f>IF(Volym!AF6&gt;0,'Summa Fältnorm cit'!AF6/Volym!AF6,"")</f>
        <v>1.0222841225626742</v>
      </c>
      <c r="AG6" s="3">
        <f>IF(Volym!AG6&gt;0,'Summa Fältnorm cit'!AG6/Volym!AG6,"")</f>
        <v>0.83432630614115477</v>
      </c>
      <c r="AH6" s="3">
        <f>IF(Volym!AH6&gt;0,'Summa Fältnorm cit'!AH6/Volym!AH6,"")</f>
        <v>0.75381443298969075</v>
      </c>
      <c r="AI6" s="3">
        <f>IF(Volym!AI6&gt;0,'Summa Fältnorm cit'!AI6/Volym!AI6,"")</f>
        <v>0.67304347826086963</v>
      </c>
      <c r="AJ6" s="3">
        <f>IF(Volym!AJ6&gt;0,'Summa Fältnorm cit'!AJ6/Volym!AJ6,"")</f>
        <v>1.2175392932225448</v>
      </c>
      <c r="AK6" s="3">
        <f>IF(Volym!AK6&gt;0,'Summa Fältnorm cit'!AK6/Volym!AK6,"")</f>
        <v>1.3076721601442249</v>
      </c>
    </row>
    <row r="7" spans="1:37" x14ac:dyDescent="0.3">
      <c r="A7" s="2" t="s">
        <v>42</v>
      </c>
      <c r="B7" s="3">
        <f>IF(Volym!B7&gt;0,'Summa Fältnorm cit'!B7/Volym!B7,"")</f>
        <v>1.4416873449131511</v>
      </c>
      <c r="C7" s="3">
        <f>IF(Volym!C7&gt;0,'Summa Fältnorm cit'!C7/Volym!C7,"")</f>
        <v>1.2641003099986119</v>
      </c>
      <c r="D7" s="3">
        <f>IF(Volym!D7&gt;0,'Summa Fältnorm cit'!D7/Volym!D7,"")</f>
        <v>1.2306395475309984</v>
      </c>
      <c r="E7" s="3">
        <f>IF(Volym!E7&gt;0,'Summa Fältnorm cit'!E7/Volym!E7,"")</f>
        <v>0.59847560975609759</v>
      </c>
      <c r="F7" s="3">
        <f>IF(Volym!F7&gt;0,'Summa Fältnorm cit'!F7/Volym!F7,"")</f>
        <v>0.9572758037225042</v>
      </c>
      <c r="G7" s="3">
        <f>IF(Volym!G7&gt;0,'Summa Fältnorm cit'!G7/Volym!G7,"")</f>
        <v>0.60323688082393323</v>
      </c>
      <c r="H7" s="3">
        <f>IF(Volym!H7&gt;0,'Summa Fältnorm cit'!H7/Volym!H7,"")</f>
        <v>1.2959815641653463</v>
      </c>
      <c r="I7" s="3">
        <f>IF(Volym!I7&gt;0,'Summa Fältnorm cit'!I7/Volym!I7,"")</f>
        <v>1.2693213024715575</v>
      </c>
      <c r="J7" s="3">
        <f>IF(Volym!J7&gt;0,'Summa Fältnorm cit'!J7/Volym!J7,"")</f>
        <v>0.58575031525851207</v>
      </c>
      <c r="K7" s="3">
        <f>IF(Volym!K7&gt;0,'Summa Fältnorm cit'!K7/Volym!K7,"")</f>
        <v>0.59687971816809249</v>
      </c>
      <c r="L7" s="3">
        <f>IF(Volym!L7&gt;0,'Summa Fältnorm cit'!L7/Volym!L7,"")</f>
        <v>0.38086476540938363</v>
      </c>
      <c r="M7" s="3">
        <f>IF(Volym!M7&gt;0,'Summa Fältnorm cit'!M7/Volym!M7,"")</f>
        <v>1.8663239074550129</v>
      </c>
      <c r="N7" s="3">
        <f>IF(Volym!N7&gt;0,'Summa Fältnorm cit'!N7/Volym!N7,"")</f>
        <v>0.86582048957388946</v>
      </c>
      <c r="O7" s="3">
        <f>IF(Volym!O7&gt;0,'Summa Fältnorm cit'!O7/Volym!O7,"")</f>
        <v>1.0238015420717399</v>
      </c>
      <c r="P7" s="3">
        <f>IF(Volym!P7&gt;0,'Summa Fältnorm cit'!P7/Volym!P7,"")</f>
        <v>1.4638554216867472</v>
      </c>
      <c r="Q7" s="3">
        <f>IF(Volym!Q7&gt;0,'Summa Fältnorm cit'!Q7/Volym!Q7,"")</f>
        <v>1.4741318214032602</v>
      </c>
      <c r="R7" s="3">
        <f>IF(Volym!R7&gt;0,'Summa Fältnorm cit'!R7/Volym!R7,"")</f>
        <v>1.0059802579436559</v>
      </c>
      <c r="S7" s="3">
        <f>IF(Volym!S7&gt;0,'Summa Fältnorm cit'!S7/Volym!S7,"")</f>
        <v>0.55574614065180106</v>
      </c>
      <c r="T7" s="56">
        <f>IF(Volym!T7&gt;0,'Summa Fältnorm cit'!T7/Volym!T7,"")</f>
        <v>1</v>
      </c>
      <c r="U7" s="3">
        <f>IF(Volym!U7&gt;0,'Summa Fältnorm cit'!U7/Volym!U7,"")</f>
        <v>1.1603291713961408</v>
      </c>
      <c r="V7" s="3">
        <f>IF(Volym!V7&gt;0,'Summa Fältnorm cit'!V7/Volym!V7,"")</f>
        <v>2.0249999999999999</v>
      </c>
      <c r="W7" s="3">
        <f>IF(Volym!W7&gt;0,'Summa Fältnorm cit'!W7/Volym!W7,"")</f>
        <v>0.75112395632626849</v>
      </c>
      <c r="X7" s="3">
        <f>IF(Volym!X7&gt;0,'Summa Fältnorm cit'!X7/Volym!X7,"")</f>
        <v>0.75466666666666671</v>
      </c>
      <c r="Y7" s="3">
        <f>IF(Volym!Y7&gt;0,'Summa Fältnorm cit'!Y7/Volym!Y7,"")</f>
        <v>0</v>
      </c>
      <c r="Z7" s="3">
        <f>IF(Volym!Z7&gt;0,'Summa Fältnorm cit'!Z7/Volym!Z7,"")</f>
        <v>1.1463451280895498</v>
      </c>
      <c r="AA7" s="3">
        <f>IF(Volym!AA7&gt;0,'Summa Fältnorm cit'!AA7/Volym!AA7,"")</f>
        <v>1.1760115259935167</v>
      </c>
      <c r="AB7" s="3">
        <f>IF(Volym!AB7&gt;0,'Summa Fältnorm cit'!AB7/Volym!AB7,"")</f>
        <v>1.019969805105682</v>
      </c>
      <c r="AC7" s="3">
        <f>IF(Volym!AC7&gt;0,'Summa Fältnorm cit'!AC7/Volym!AC7,"")</f>
        <v>1.0863249290365671</v>
      </c>
      <c r="AD7" s="3">
        <f>IF(Volym!AD7&gt;0,'Summa Fältnorm cit'!AD7/Volym!AD7,"")</f>
        <v>1.8178137651821862</v>
      </c>
      <c r="AE7" s="3">
        <f>IF(Volym!AE7&gt;0,'Summa Fältnorm cit'!AE7/Volym!AE7,"")</f>
        <v>1.2626338814300799</v>
      </c>
      <c r="AF7" s="3">
        <f>IF(Volym!AF7&gt;0,'Summa Fältnorm cit'!AF7/Volym!AF7,"")</f>
        <v>0.83660912664501808</v>
      </c>
      <c r="AG7" s="3">
        <f>IF(Volym!AG7&gt;0,'Summa Fältnorm cit'!AG7/Volym!AG7,"")</f>
        <v>0.66387009472259806</v>
      </c>
      <c r="AH7" s="3">
        <f>IF(Volym!AH7&gt;0,'Summa Fältnorm cit'!AH7/Volym!AH7,"")</f>
        <v>0.38848920863309355</v>
      </c>
      <c r="AI7" s="3">
        <f>IF(Volym!AI7&gt;0,'Summa Fältnorm cit'!AI7/Volym!AI7,"")</f>
        <v>1.0721774193548386</v>
      </c>
      <c r="AJ7" s="3">
        <f>IF(Volym!AJ7&gt;0,'Summa Fältnorm cit'!AJ7/Volym!AJ7,"")</f>
        <v>0.62539851222104148</v>
      </c>
      <c r="AK7" s="3">
        <f>IF(Volym!AK7&gt;0,'Summa Fältnorm cit'!AK7/Volym!AK7,"")</f>
        <v>1.0688182720953323</v>
      </c>
    </row>
    <row r="8" spans="1:37" x14ac:dyDescent="0.3">
      <c r="A8" s="2" t="s">
        <v>43</v>
      </c>
      <c r="B8" s="3">
        <f>IF(Volym!B8&gt;0,'Summa Fältnorm cit'!B8/Volym!B8,"")</f>
        <v>1.5337972166998011</v>
      </c>
      <c r="C8" s="3">
        <f>IF(Volym!C8&gt;0,'Summa Fältnorm cit'!C8/Volym!C8,"")</f>
        <v>1.2955027577428935</v>
      </c>
      <c r="D8" s="3">
        <f>IF(Volym!D8&gt;0,'Summa Fältnorm cit'!D8/Volym!D8,"")</f>
        <v>0.92470197676173238</v>
      </c>
      <c r="E8" s="3">
        <f>IF(Volym!E8&gt;0,'Summa Fältnorm cit'!E8/Volym!E8,"")</f>
        <v>0.55998928762720934</v>
      </c>
      <c r="F8" s="3">
        <f>IF(Volym!F8&gt;0,'Summa Fältnorm cit'!F8/Volym!F8,"")</f>
        <v>0.95963345319568505</v>
      </c>
      <c r="G8" s="3">
        <f>IF(Volym!G8&gt;0,'Summa Fältnorm cit'!G8/Volym!G8,"")</f>
        <v>0.88426112951442193</v>
      </c>
      <c r="H8" s="3">
        <f>IF(Volym!H8&gt;0,'Summa Fältnorm cit'!H8/Volym!H8,"")</f>
        <v>1.7255813953488373</v>
      </c>
      <c r="I8" s="3">
        <f>IF(Volym!I8&gt;0,'Summa Fältnorm cit'!I8/Volym!I8,"")</f>
        <v>1.0242472087515506</v>
      </c>
      <c r="J8" s="3">
        <f>IF(Volym!J8&gt;0,'Summa Fältnorm cit'!J8/Volym!J8,"")</f>
        <v>1.0136257892987703</v>
      </c>
      <c r="K8" s="3">
        <f>IF(Volym!K8&gt;0,'Summa Fältnorm cit'!K8/Volym!K8,"")</f>
        <v>0.73219978746014869</v>
      </c>
      <c r="L8" s="3">
        <f>IF(Volym!L8&gt;0,'Summa Fältnorm cit'!L8/Volym!L8,"")</f>
        <v>0.87454898695531502</v>
      </c>
      <c r="M8" s="3">
        <f>IF(Volym!M8&gt;0,'Summa Fältnorm cit'!M8/Volym!M8,"")</f>
        <v>1.5746436609152288</v>
      </c>
      <c r="N8" s="3">
        <f>IF(Volym!N8&gt;0,'Summa Fältnorm cit'!N8/Volym!N8,"")</f>
        <v>0.9579349904397706</v>
      </c>
      <c r="O8" s="3">
        <f>IF(Volym!O8&gt;0,'Summa Fältnorm cit'!O8/Volym!O8,"")</f>
        <v>0.95365418894830678</v>
      </c>
      <c r="P8" s="3">
        <f>IF(Volym!P8&gt;0,'Summa Fältnorm cit'!P8/Volym!P8,"")</f>
        <v>0.9859268194611982</v>
      </c>
      <c r="Q8" s="3">
        <f>IF(Volym!Q8&gt;0,'Summa Fältnorm cit'!Q8/Volym!Q8,"")</f>
        <v>1.0217391304347825</v>
      </c>
      <c r="R8" s="3">
        <f>IF(Volym!R8&gt;0,'Summa Fältnorm cit'!R8/Volym!R8,"")</f>
        <v>0.80113207547169818</v>
      </c>
      <c r="S8" s="3">
        <f>IF(Volym!S8&gt;0,'Summa Fältnorm cit'!S8/Volym!S8,"")</f>
        <v>0.66216216216216217</v>
      </c>
      <c r="T8" s="56">
        <f>IF(Volym!T8&gt;0,'Summa Fältnorm cit'!T8/Volym!T8,"")</f>
        <v>1</v>
      </c>
      <c r="U8" s="3">
        <f>IF(Volym!U8&gt;0,'Summa Fältnorm cit'!U8/Volym!U8,"")</f>
        <v>0.81445161290322576</v>
      </c>
      <c r="V8" s="3">
        <f>IF(Volym!V8&gt;0,'Summa Fältnorm cit'!V8/Volym!V8,"")</f>
        <v>0.21932114882506526</v>
      </c>
      <c r="W8" s="3">
        <f>IF(Volym!W8&gt;0,'Summa Fältnorm cit'!W8/Volym!W8,"")</f>
        <v>1.5196665885582299</v>
      </c>
      <c r="X8" s="3">
        <f>IF(Volym!X8&gt;0,'Summa Fältnorm cit'!X8/Volym!X8,"")</f>
        <v>0.88611334944936893</v>
      </c>
      <c r="Y8" s="3">
        <f>IF(Volym!Y8&gt;0,'Summa Fältnorm cit'!Y8/Volym!Y8,"")</f>
        <v>1.86</v>
      </c>
      <c r="Z8" s="3">
        <f>IF(Volym!Z8&gt;0,'Summa Fältnorm cit'!Z8/Volym!Z8,"")</f>
        <v>0.94605380857359112</v>
      </c>
      <c r="AA8" s="3">
        <f>IF(Volym!AA8&gt;0,'Summa Fältnorm cit'!AA8/Volym!AA8,"")</f>
        <v>1.015177175612298</v>
      </c>
      <c r="AB8" s="3">
        <f>IF(Volym!AB8&gt;0,'Summa Fältnorm cit'!AB8/Volym!AB8,"")</f>
        <v>0.66637736504079159</v>
      </c>
      <c r="AC8" s="3">
        <f>IF(Volym!AC8&gt;0,'Summa Fältnorm cit'!AC8/Volym!AC8,"")</f>
        <v>1.0386876135513521</v>
      </c>
      <c r="AD8" s="3">
        <f>IF(Volym!AD8&gt;0,'Summa Fältnorm cit'!AD8/Volym!AD8,"")</f>
        <v>1.1895043731778425</v>
      </c>
      <c r="AE8" s="3">
        <f>IF(Volym!AE8&gt;0,'Summa Fältnorm cit'!AE8/Volym!AE8,"")</f>
        <v>1.1365253077975377</v>
      </c>
      <c r="AF8" s="3">
        <f>IF(Volym!AF8&gt;0,'Summa Fältnorm cit'!AF8/Volym!AF8,"")</f>
        <v>1.2444142218768215</v>
      </c>
      <c r="AG8" s="3">
        <f>IF(Volym!AG8&gt;0,'Summa Fältnorm cit'!AG8/Volym!AG8,"")</f>
        <v>0.51255813953488372</v>
      </c>
      <c r="AH8" s="3">
        <f>IF(Volym!AH8&gt;0,'Summa Fältnorm cit'!AH8/Volym!AH8,"")</f>
        <v>0.73548387096774193</v>
      </c>
      <c r="AI8" s="3">
        <f>IF(Volym!AI8&gt;0,'Summa Fältnorm cit'!AI8/Volym!AI8,"")</f>
        <v>1.1448598130841121</v>
      </c>
      <c r="AJ8" s="3">
        <f>IF(Volym!AJ8&gt;0,'Summa Fältnorm cit'!AJ8/Volym!AJ8,"")</f>
        <v>0.76385636221701803</v>
      </c>
      <c r="AK8" s="3">
        <f>IF(Volym!AK8&gt;0,'Summa Fältnorm cit'!AK8/Volym!AK8,"")</f>
        <v>1.0337056642715181</v>
      </c>
    </row>
    <row r="9" spans="1:37" x14ac:dyDescent="0.3">
      <c r="A9" s="2" t="s">
        <v>44</v>
      </c>
      <c r="B9" s="3">
        <f>IF(Volym!B9&gt;0,'Summa Fältnorm cit'!B9/Volym!B9,"")</f>
        <v>1.327239488117002</v>
      </c>
      <c r="C9" s="3">
        <f>IF(Volym!C9&gt;0,'Summa Fältnorm cit'!C9/Volym!C9,"")</f>
        <v>1.5456527922632028</v>
      </c>
      <c r="D9" s="3">
        <f>IF(Volym!D9&gt;0,'Summa Fältnorm cit'!D9/Volym!D9,"")</f>
        <v>1.3660626547698598</v>
      </c>
      <c r="E9" s="3">
        <f>IF(Volym!E9&gt;0,'Summa Fältnorm cit'!E9/Volym!E9,"")</f>
        <v>1.2966961631760565</v>
      </c>
      <c r="F9" s="3">
        <f>IF(Volym!F9&gt;0,'Summa Fältnorm cit'!F9/Volym!F9,"")</f>
        <v>0.67276806802078404</v>
      </c>
      <c r="G9" s="3">
        <f>IF(Volym!G9&gt;0,'Summa Fältnorm cit'!G9/Volym!G9,"")</f>
        <v>0.96934306569343076</v>
      </c>
      <c r="H9" s="3">
        <f>IF(Volym!H9&gt;0,'Summa Fältnorm cit'!H9/Volym!H9,"")</f>
        <v>0.93750000000000011</v>
      </c>
      <c r="I9" s="3">
        <f>IF(Volym!I9&gt;0,'Summa Fältnorm cit'!I9/Volym!I9,"")</f>
        <v>1.2950897634050649</v>
      </c>
      <c r="J9" s="3">
        <f>IF(Volym!J9&gt;0,'Summa Fältnorm cit'!J9/Volym!J9,"")</f>
        <v>0.85625000000000007</v>
      </c>
      <c r="K9" s="3">
        <f>IF(Volym!K9&gt;0,'Summa Fältnorm cit'!K9/Volym!K9,"")</f>
        <v>1.911111111111111</v>
      </c>
      <c r="L9" s="3">
        <f>IF(Volym!L9&gt;0,'Summa Fältnorm cit'!L9/Volym!L9,"")</f>
        <v>0.64668769716088326</v>
      </c>
      <c r="M9" s="3">
        <f>IF(Volym!M9&gt;0,'Summa Fältnorm cit'!M9/Volym!M9,"")</f>
        <v>1.8484848484848484</v>
      </c>
      <c r="N9" s="3">
        <f>IF(Volym!N9&gt;0,'Summa Fältnorm cit'!N9/Volym!N9,"")</f>
        <v>1.258558150079347</v>
      </c>
      <c r="O9" s="3">
        <f>IF(Volym!O9&gt;0,'Summa Fältnorm cit'!O9/Volym!O9,"")</f>
        <v>0.77480916030534341</v>
      </c>
      <c r="P9" s="3">
        <f>IF(Volym!P9&gt;0,'Summa Fältnorm cit'!P9/Volym!P9,"")</f>
        <v>0.91118288251917645</v>
      </c>
      <c r="Q9" s="3" t="str">
        <f>IF(Volym!Q9&gt;0,'Summa Fältnorm cit'!Q9/Volym!Q9,"")</f>
        <v/>
      </c>
      <c r="R9" s="3">
        <f>IF(Volym!R9&gt;0,'Summa Fältnorm cit'!R9/Volym!R9,"")</f>
        <v>1.1588824728260871</v>
      </c>
      <c r="S9" s="3">
        <f>IF(Volym!S9&gt;0,'Summa Fältnorm cit'!S9/Volym!S9,"")</f>
        <v>1.1745393634840871</v>
      </c>
      <c r="T9" s="56">
        <f>IF(Volym!T9&gt;0,'Summa Fältnorm cit'!T9/Volym!T9,"")</f>
        <v>1</v>
      </c>
      <c r="U9" s="3">
        <f>IF(Volym!U9&gt;0,'Summa Fältnorm cit'!U9/Volym!U9,"")</f>
        <v>1.0487289678782139</v>
      </c>
      <c r="V9" s="3">
        <f>IF(Volym!V9&gt;0,'Summa Fältnorm cit'!V9/Volym!V9,"")</f>
        <v>3.3775510204081636</v>
      </c>
      <c r="W9" s="3">
        <f>IF(Volym!W9&gt;0,'Summa Fältnorm cit'!W9/Volym!W9,"")</f>
        <v>1.9064327485380117</v>
      </c>
      <c r="X9" s="3">
        <f>IF(Volym!X9&gt;0,'Summa Fältnorm cit'!X9/Volym!X9,"")</f>
        <v>0.52631578947368418</v>
      </c>
      <c r="Y9" s="3" t="str">
        <f>IF(Volym!Y9&gt;0,'Summa Fältnorm cit'!Y9/Volym!Y9,"")</f>
        <v/>
      </c>
      <c r="Z9" s="3">
        <f>IF(Volym!Z9&gt;0,'Summa Fältnorm cit'!Z9/Volym!Z9,"")</f>
        <v>1.1134284563603936</v>
      </c>
      <c r="AA9" s="3">
        <f>IF(Volym!AA9&gt;0,'Summa Fältnorm cit'!AA9/Volym!AA9,"")</f>
        <v>1.363647737005707</v>
      </c>
      <c r="AB9" s="3">
        <f>IF(Volym!AB9&gt;0,'Summa Fältnorm cit'!AB9/Volym!AB9,"")</f>
        <v>1.2868160899948868</v>
      </c>
      <c r="AC9" s="3">
        <f>IF(Volym!AC9&gt;0,'Summa Fältnorm cit'!AC9/Volym!AC9,"")</f>
        <v>1.04026718640604</v>
      </c>
      <c r="AD9" s="3">
        <f>IF(Volym!AD9&gt;0,'Summa Fältnorm cit'!AD9/Volym!AD9,"")</f>
        <v>1.8421951219512196</v>
      </c>
      <c r="AE9" s="3">
        <f>IF(Volym!AE9&gt;0,'Summa Fältnorm cit'!AE9/Volym!AE9,"")</f>
        <v>4.5824847250509162</v>
      </c>
      <c r="AF9" s="3">
        <f>IF(Volym!AF9&gt;0,'Summa Fältnorm cit'!AF9/Volym!AF9,"")</f>
        <v>1.0278964954541923</v>
      </c>
      <c r="AG9" s="3">
        <f>IF(Volym!AG9&gt;0,'Summa Fältnorm cit'!AG9/Volym!AG9,"")</f>
        <v>0.43058823529411766</v>
      </c>
      <c r="AH9" s="3">
        <f>IF(Volym!AH9&gt;0,'Summa Fältnorm cit'!AH9/Volym!AH9,"")</f>
        <v>1.0017605633802817</v>
      </c>
      <c r="AI9" s="3">
        <f>IF(Volym!AI9&gt;0,'Summa Fältnorm cit'!AI9/Volym!AI9,"")</f>
        <v>1.246091339230611</v>
      </c>
      <c r="AJ9" s="3">
        <f>IF(Volym!AJ9&gt;0,'Summa Fältnorm cit'!AJ9/Volym!AJ9,"")</f>
        <v>0.76152989231340518</v>
      </c>
      <c r="AK9" s="3">
        <f>IF(Volym!AK9&gt;0,'Summa Fältnorm cit'!AK9/Volym!AK9,"")</f>
        <v>1.2367102522674074</v>
      </c>
    </row>
    <row r="10" spans="1:37" x14ac:dyDescent="0.3">
      <c r="A10" s="2" t="s">
        <v>45</v>
      </c>
      <c r="B10" s="3">
        <f>IF(Volym!B10&gt;0,'Summa Fältnorm cit'!B10/Volym!B10,"")</f>
        <v>1.5890151515151516</v>
      </c>
      <c r="C10" s="3">
        <f>IF(Volym!C10&gt;0,'Summa Fältnorm cit'!C10/Volym!C10,"")</f>
        <v>0.9176185531325719</v>
      </c>
      <c r="D10" s="3">
        <f>IF(Volym!D10&gt;0,'Summa Fältnorm cit'!D10/Volym!D10,"")</f>
        <v>1.3166391487800404</v>
      </c>
      <c r="E10" s="3">
        <f>IF(Volym!E10&gt;0,'Summa Fältnorm cit'!E10/Volym!E10,"")</f>
        <v>1.5252918287937745</v>
      </c>
      <c r="F10" s="3">
        <f>IF(Volym!F10&gt;0,'Summa Fältnorm cit'!F10/Volym!F10,"")</f>
        <v>1.4670125887093897</v>
      </c>
      <c r="G10" s="3">
        <f>IF(Volym!G10&gt;0,'Summa Fältnorm cit'!G10/Volym!G10,"")</f>
        <v>0.86698966998811577</v>
      </c>
      <c r="H10" s="3" t="str">
        <f>IF(Volym!H10&gt;0,'Summa Fältnorm cit'!H10/Volym!H10,"")</f>
        <v/>
      </c>
      <c r="I10" s="3">
        <f>IF(Volym!I10&gt;0,'Summa Fältnorm cit'!I10/Volym!I10,"")</f>
        <v>0.87611319184352887</v>
      </c>
      <c r="J10" s="3">
        <f>IF(Volym!J10&gt;0,'Summa Fältnorm cit'!J10/Volym!J10,"")</f>
        <v>1.3746597594169814</v>
      </c>
      <c r="K10" s="3">
        <f>IF(Volym!K10&gt;0,'Summa Fältnorm cit'!K10/Volym!K10,"")</f>
        <v>0.52473958333333337</v>
      </c>
      <c r="L10" s="3">
        <f>IF(Volym!L10&gt;0,'Summa Fältnorm cit'!L10/Volym!L10,"")</f>
        <v>0.82312575055755699</v>
      </c>
      <c r="M10" s="3">
        <f>IF(Volym!M10&gt;0,'Summa Fältnorm cit'!M10/Volym!M10,"")</f>
        <v>1.449271050282654</v>
      </c>
      <c r="N10" s="3">
        <f>IF(Volym!N10&gt;0,'Summa Fältnorm cit'!N10/Volym!N10,"")</f>
        <v>0.55104895104895113</v>
      </c>
      <c r="O10" s="3">
        <f>IF(Volym!O10&gt;0,'Summa Fältnorm cit'!O10/Volym!O10,"")</f>
        <v>2.0377886634009799</v>
      </c>
      <c r="P10" s="3">
        <f>IF(Volym!P10&gt;0,'Summa Fältnorm cit'!P10/Volym!P10,"")</f>
        <v>0.97228637413394914</v>
      </c>
      <c r="Q10" s="3">
        <f>IF(Volym!Q10&gt;0,'Summa Fältnorm cit'!Q10/Volym!Q10,"")</f>
        <v>1.2129486897159216</v>
      </c>
      <c r="R10" s="3">
        <f>IF(Volym!R10&gt;0,'Summa Fältnorm cit'!R10/Volym!R10,"")</f>
        <v>0.52149532710280377</v>
      </c>
      <c r="S10" s="3">
        <f>IF(Volym!S10&gt;0,'Summa Fältnorm cit'!S10/Volym!S10,"")</f>
        <v>0.13500000000000001</v>
      </c>
      <c r="T10" s="56">
        <f>IF(Volym!T10&gt;0,'Summa Fältnorm cit'!T10/Volym!T10,"")</f>
        <v>1</v>
      </c>
      <c r="U10" s="3">
        <f>IF(Volym!U10&gt;0,'Summa Fältnorm cit'!U10/Volym!U10,"")</f>
        <v>1.09927797833935</v>
      </c>
      <c r="V10" s="3">
        <f>IF(Volym!V10&gt;0,'Summa Fältnorm cit'!V10/Volym!V10,"")</f>
        <v>0.56818181818181812</v>
      </c>
      <c r="W10" s="3">
        <f>IF(Volym!W10&gt;0,'Summa Fältnorm cit'!W10/Volym!W10,"")</f>
        <v>1.0475518928209422</v>
      </c>
      <c r="X10" s="3">
        <f>IF(Volym!X10&gt;0,'Summa Fältnorm cit'!X10/Volym!X10,"")</f>
        <v>0.99740433726869293</v>
      </c>
      <c r="Y10" s="3">
        <f>IF(Volym!Y10&gt;0,'Summa Fältnorm cit'!Y10/Volym!Y10,"")</f>
        <v>1.3227692307692309</v>
      </c>
      <c r="Z10" s="3">
        <f>IF(Volym!Z10&gt;0,'Summa Fältnorm cit'!Z10/Volym!Z10,"")</f>
        <v>1.157154276578737</v>
      </c>
      <c r="AA10" s="3">
        <f>IF(Volym!AA10&gt;0,'Summa Fältnorm cit'!AA10/Volym!AA10,"")</f>
        <v>1.5075246497145822</v>
      </c>
      <c r="AB10" s="3">
        <f>IF(Volym!AB10&gt;0,'Summa Fältnorm cit'!AB10/Volym!AB10,"")</f>
        <v>0.83725910064239828</v>
      </c>
      <c r="AC10" s="3">
        <f>IF(Volym!AC10&gt;0,'Summa Fältnorm cit'!AC10/Volym!AC10,"")</f>
        <v>1.0283088235294118</v>
      </c>
      <c r="AD10" s="3">
        <f>IF(Volym!AD10&gt;0,'Summa Fältnorm cit'!AD10/Volym!AD10,"")</f>
        <v>1.036144578313253</v>
      </c>
      <c r="AE10" s="3">
        <f>IF(Volym!AE10&gt;0,'Summa Fältnorm cit'!AE10/Volym!AE10,"")</f>
        <v>1.1228733882521489</v>
      </c>
      <c r="AF10" s="3">
        <f>IF(Volym!AF10&gt;0,'Summa Fältnorm cit'!AF10/Volym!AF10,"")</f>
        <v>1.3958762886597937</v>
      </c>
      <c r="AG10" s="3">
        <f>IF(Volym!AG10&gt;0,'Summa Fältnorm cit'!AG10/Volym!AG10,"")</f>
        <v>0</v>
      </c>
      <c r="AH10" s="3">
        <f>IF(Volym!AH10&gt;0,'Summa Fältnorm cit'!AH10/Volym!AH10,"")</f>
        <v>0.42028169014084504</v>
      </c>
      <c r="AI10" s="3">
        <f>IF(Volym!AI10&gt;0,'Summa Fältnorm cit'!AI10/Volym!AI10,"")</f>
        <v>0.34020618556701032</v>
      </c>
      <c r="AJ10" s="3">
        <f>IF(Volym!AJ10&gt;0,'Summa Fältnorm cit'!AJ10/Volym!AJ10,"")</f>
        <v>0.62245652978172394</v>
      </c>
      <c r="AK10" s="3">
        <f>IF(Volym!AK10&gt;0,'Summa Fältnorm cit'!AK10/Volym!AK10,"")</f>
        <v>1.1092447108050913</v>
      </c>
    </row>
    <row r="11" spans="1:37" x14ac:dyDescent="0.3">
      <c r="A11" s="2" t="s">
        <v>46</v>
      </c>
      <c r="B11" s="3">
        <f>IF(Volym!B11&gt;0,'Summa Fältnorm cit'!B11/Volym!B11,"")</f>
        <v>0.84434865900383138</v>
      </c>
      <c r="C11" s="3">
        <f>IF(Volym!C11&gt;0,'Summa Fältnorm cit'!C11/Volym!C11,"")</f>
        <v>1.0914318573893043</v>
      </c>
      <c r="D11" s="3">
        <f>IF(Volym!D11&gt;0,'Summa Fältnorm cit'!D11/Volym!D11,"")</f>
        <v>1.2153754705765802</v>
      </c>
      <c r="E11" s="3">
        <f>IF(Volym!E11&gt;0,'Summa Fältnorm cit'!E11/Volym!E11,"")</f>
        <v>1.1711229946524062</v>
      </c>
      <c r="F11" s="3">
        <f>IF(Volym!F11&gt;0,'Summa Fältnorm cit'!F11/Volym!F11,"")</f>
        <v>1.3687883225038895</v>
      </c>
      <c r="G11" s="3">
        <f>IF(Volym!G11&gt;0,'Summa Fältnorm cit'!G11/Volym!G11,"")</f>
        <v>0.88960707603333899</v>
      </c>
      <c r="H11" s="3">
        <f>IF(Volym!H11&gt;0,'Summa Fältnorm cit'!H11/Volym!H11,"")</f>
        <v>3.96</v>
      </c>
      <c r="I11" s="3">
        <f>IF(Volym!I11&gt;0,'Summa Fältnorm cit'!I11/Volym!I11,"")</f>
        <v>0.96659415786202607</v>
      </c>
      <c r="J11" s="3">
        <f>IF(Volym!J11&gt;0,'Summa Fältnorm cit'!J11/Volym!J11,"")</f>
        <v>1.2199212893553224</v>
      </c>
      <c r="K11" s="3">
        <f>IF(Volym!K11&gt;0,'Summa Fältnorm cit'!K11/Volym!K11,"")</f>
        <v>0.19500000000000001</v>
      </c>
      <c r="L11" s="3">
        <f>IF(Volym!L11&gt;0,'Summa Fältnorm cit'!L11/Volym!L11,"")</f>
        <v>0.60200174649022642</v>
      </c>
      <c r="M11" s="3">
        <f>IF(Volym!M11&gt;0,'Summa Fältnorm cit'!M11/Volym!M11,"")</f>
        <v>0.6952908587257618</v>
      </c>
      <c r="N11" s="3">
        <f>IF(Volym!N11&gt;0,'Summa Fältnorm cit'!N11/Volym!N11,"")</f>
        <v>0.46779661016949148</v>
      </c>
      <c r="O11" s="3">
        <f>IF(Volym!O11&gt;0,'Summa Fältnorm cit'!O11/Volym!O11,"")</f>
        <v>1.6095008051529789</v>
      </c>
      <c r="P11" s="3">
        <f>IF(Volym!P11&gt;0,'Summa Fältnorm cit'!P11/Volym!P11,"")</f>
        <v>0.79605263157894746</v>
      </c>
      <c r="Q11" s="3">
        <f>IF(Volym!Q11&gt;0,'Summa Fältnorm cit'!Q11/Volym!Q11,"")</f>
        <v>0.85128401686469912</v>
      </c>
      <c r="R11" s="3">
        <f>IF(Volym!R11&gt;0,'Summa Fältnorm cit'!R11/Volym!R11,"")</f>
        <v>0.86274509803921573</v>
      </c>
      <c r="S11" s="3">
        <f>IF(Volym!S11&gt;0,'Summa Fältnorm cit'!S11/Volym!S11,"")</f>
        <v>1.8499999999999999</v>
      </c>
      <c r="T11" s="56">
        <f>IF(Volym!T11&gt;0,'Summa Fältnorm cit'!T11/Volym!T11,"")</f>
        <v>1</v>
      </c>
      <c r="U11" s="3">
        <f>IF(Volym!U11&gt;0,'Summa Fältnorm cit'!U11/Volym!U11,"")</f>
        <v>1.4046639231824418</v>
      </c>
      <c r="V11" s="3">
        <f>IF(Volym!V11&gt;0,'Summa Fältnorm cit'!V11/Volym!V11,"")</f>
        <v>0</v>
      </c>
      <c r="W11" s="3">
        <f>IF(Volym!W11&gt;0,'Summa Fältnorm cit'!W11/Volym!W11,"")</f>
        <v>1.3402570811056762</v>
      </c>
      <c r="X11" s="3">
        <f>IF(Volym!X11&gt;0,'Summa Fältnorm cit'!X11/Volym!X11,"")</f>
        <v>1.2828173374613006</v>
      </c>
      <c r="Y11" s="3">
        <f>IF(Volym!Y11&gt;0,'Summa Fältnorm cit'!Y11/Volym!Y11,"")</f>
        <v>0.72727272727272729</v>
      </c>
      <c r="Z11" s="3">
        <f>IF(Volym!Z11&gt;0,'Summa Fältnorm cit'!Z11/Volym!Z11,"")</f>
        <v>1.5799342105263159</v>
      </c>
      <c r="AA11" s="3">
        <f>IF(Volym!AA11&gt;0,'Summa Fältnorm cit'!AA11/Volym!AA11,"")</f>
        <v>1.0973520249221185</v>
      </c>
      <c r="AB11" s="3">
        <f>IF(Volym!AB11&gt;0,'Summa Fältnorm cit'!AB11/Volym!AB11,"")</f>
        <v>0.79999999999999993</v>
      </c>
      <c r="AC11" s="3">
        <f>IF(Volym!AC11&gt;0,'Summa Fältnorm cit'!AC11/Volym!AC11,"")</f>
        <v>0.67398945518453424</v>
      </c>
      <c r="AD11" s="3">
        <f>IF(Volym!AD11&gt;0,'Summa Fältnorm cit'!AD11/Volym!AD11,"")</f>
        <v>1.8123827392120075</v>
      </c>
      <c r="AE11" s="3">
        <f>IF(Volym!AE11&gt;0,'Summa Fältnorm cit'!AE11/Volym!AE11,"")</f>
        <v>1.0549240979479746</v>
      </c>
      <c r="AF11" s="3">
        <f>IF(Volym!AF11&gt;0,'Summa Fältnorm cit'!AF11/Volym!AF11,"")</f>
        <v>9.4936708860759486E-2</v>
      </c>
      <c r="AG11" s="3">
        <f>IF(Volym!AG11&gt;0,'Summa Fältnorm cit'!AG11/Volym!AG11,"")</f>
        <v>0.32</v>
      </c>
      <c r="AH11" s="3">
        <f>IF(Volym!AH11&gt;0,'Summa Fältnorm cit'!AH11/Volym!AH11,"")</f>
        <v>1.0044290390910842</v>
      </c>
      <c r="AI11" s="3">
        <f>IF(Volym!AI11&gt;0,'Summa Fältnorm cit'!AI11/Volym!AI11,"")</f>
        <v>1.1166666666666667</v>
      </c>
      <c r="AJ11" s="3">
        <f>IF(Volym!AJ11&gt;0,'Summa Fältnorm cit'!AJ11/Volym!AJ11,"")</f>
        <v>0.76648423247328645</v>
      </c>
      <c r="AK11" s="3">
        <f>IF(Volym!AK11&gt;0,'Summa Fältnorm cit'!AK11/Volym!AK11,"")</f>
        <v>1.1347978688009899</v>
      </c>
    </row>
    <row r="12" spans="1:37" x14ac:dyDescent="0.3">
      <c r="A12" s="2" t="s">
        <v>47</v>
      </c>
      <c r="B12" s="3">
        <f>IF(Volym!B12&gt;0,'Summa Fältnorm cit'!B12/Volym!B12,"")</f>
        <v>0.73873873873873874</v>
      </c>
      <c r="C12" s="3">
        <f>IF(Volym!C12&gt;0,'Summa Fältnorm cit'!C12/Volym!C12,"")</f>
        <v>0.54714475431606902</v>
      </c>
      <c r="D12" s="3">
        <f>IF(Volym!D12&gt;0,'Summa Fältnorm cit'!D12/Volym!D12,"")</f>
        <v>0.765625</v>
      </c>
      <c r="E12" s="3">
        <f>IF(Volym!E12&gt;0,'Summa Fältnorm cit'!E12/Volym!E12,"")</f>
        <v>0.35714285714285715</v>
      </c>
      <c r="F12" s="3">
        <f>IF(Volym!F12&gt;0,'Summa Fältnorm cit'!F12/Volym!F12,"")</f>
        <v>1.0927608900031338</v>
      </c>
      <c r="G12" s="3">
        <f>IF(Volym!G12&gt;0,'Summa Fältnorm cit'!G12/Volym!G12,"")</f>
        <v>0.62429943955164136</v>
      </c>
      <c r="H12" s="3">
        <f>IF(Volym!H12&gt;0,'Summa Fältnorm cit'!H12/Volym!H12,"")</f>
        <v>0.49333333333333335</v>
      </c>
      <c r="I12" s="3">
        <f>IF(Volym!I12&gt;0,'Summa Fältnorm cit'!I12/Volym!I12,"")</f>
        <v>0.93529845246868104</v>
      </c>
      <c r="J12" s="3">
        <f>IF(Volym!J12&gt;0,'Summa Fältnorm cit'!J12/Volym!J12,"")</f>
        <v>0.68275862068965509</v>
      </c>
      <c r="K12" s="3">
        <f>IF(Volym!K12&gt;0,'Summa Fältnorm cit'!K12/Volym!K12,"")</f>
        <v>0</v>
      </c>
      <c r="L12" s="3">
        <f>IF(Volym!L12&gt;0,'Summa Fältnorm cit'!L12/Volym!L12,"")</f>
        <v>0.62116524877545753</v>
      </c>
      <c r="M12" s="3">
        <f>IF(Volym!M12&gt;0,'Summa Fältnorm cit'!M12/Volym!M12,"")</f>
        <v>0.23380726698262241</v>
      </c>
      <c r="N12" s="3">
        <f>IF(Volym!N12&gt;0,'Summa Fältnorm cit'!N12/Volym!N12,"")</f>
        <v>0.13931888544891641</v>
      </c>
      <c r="O12" s="3">
        <f>IF(Volym!O12&gt;0,'Summa Fältnorm cit'!O12/Volym!O12,"")</f>
        <v>1.5764102564102562</v>
      </c>
      <c r="P12" s="3">
        <f>IF(Volym!P12&gt;0,'Summa Fältnorm cit'!P12/Volym!P12,"")</f>
        <v>2.0854503464203233</v>
      </c>
      <c r="Q12" s="3">
        <f>IF(Volym!Q12&gt;0,'Summa Fältnorm cit'!Q12/Volym!Q12,"")</f>
        <v>0.88073394495412838</v>
      </c>
      <c r="R12" s="3">
        <f>IF(Volym!R12&gt;0,'Summa Fältnorm cit'!R12/Volym!R12,"")</f>
        <v>0.64</v>
      </c>
      <c r="S12" s="3" t="str">
        <f>IF(Volym!S12&gt;0,'Summa Fältnorm cit'!S12/Volym!S12,"")</f>
        <v/>
      </c>
      <c r="T12" s="56">
        <f>IF(Volym!T12&gt;0,'Summa Fältnorm cit'!T12/Volym!T12,"")</f>
        <v>1</v>
      </c>
      <c r="U12" s="3" t="str">
        <f>IF(Volym!U12&gt;0,'Summa Fältnorm cit'!U12/Volym!U12,"")</f>
        <v/>
      </c>
      <c r="V12" s="3" t="str">
        <f>IF(Volym!V12&gt;0,'Summa Fältnorm cit'!V12/Volym!V12,"")</f>
        <v/>
      </c>
      <c r="W12" s="3">
        <f>IF(Volym!W12&gt;0,'Summa Fältnorm cit'!W12/Volym!W12,"")</f>
        <v>0.73971327499534534</v>
      </c>
      <c r="X12" s="3">
        <f>IF(Volym!X12&gt;0,'Summa Fältnorm cit'!X12/Volym!X12,"")</f>
        <v>0.46010928961748637</v>
      </c>
      <c r="Y12" s="3">
        <f>IF(Volym!Y12&gt;0,'Summa Fältnorm cit'!Y12/Volym!Y12,"")</f>
        <v>1.0077548005908419</v>
      </c>
      <c r="Z12" s="3">
        <f>IF(Volym!Z12&gt;0,'Summa Fältnorm cit'!Z12/Volym!Z12,"")</f>
        <v>0.95169873106835856</v>
      </c>
      <c r="AA12" s="3">
        <f>IF(Volym!AA12&gt;0,'Summa Fältnorm cit'!AA12/Volym!AA12,"")</f>
        <v>2.5263157894736841</v>
      </c>
      <c r="AB12" s="3">
        <f>IF(Volym!AB12&gt;0,'Summa Fältnorm cit'!AB12/Volym!AB12,"")</f>
        <v>0.57627118644067798</v>
      </c>
      <c r="AC12" s="3">
        <f>IF(Volym!AC12&gt;0,'Summa Fältnorm cit'!AC12/Volym!AC12,"")</f>
        <v>0.56000000000000005</v>
      </c>
      <c r="AD12" s="3">
        <f>IF(Volym!AD12&gt;0,'Summa Fältnorm cit'!AD12/Volym!AD12,"")</f>
        <v>0.40973630831643004</v>
      </c>
      <c r="AE12" s="3">
        <f>IF(Volym!AE12&gt;0,'Summa Fältnorm cit'!AE12/Volym!AE12,"")</f>
        <v>0.41569670768207517</v>
      </c>
      <c r="AF12" s="3">
        <f>IF(Volym!AF12&gt;0,'Summa Fältnorm cit'!AF12/Volym!AF12,"")</f>
        <v>0.57999999999999996</v>
      </c>
      <c r="AG12" s="3">
        <f>IF(Volym!AG12&gt;0,'Summa Fältnorm cit'!AG12/Volym!AG12,"")</f>
        <v>0.32799999999999996</v>
      </c>
      <c r="AH12" s="3">
        <f>IF(Volym!AH12&gt;0,'Summa Fältnorm cit'!AH12/Volym!AH12,"")</f>
        <v>1.0413333333333332</v>
      </c>
      <c r="AI12" s="3" t="str">
        <f>IF(Volym!AI12&gt;0,'Summa Fältnorm cit'!AI12/Volym!AI12,"")</f>
        <v/>
      </c>
      <c r="AJ12" s="3">
        <f>IF(Volym!AJ12&gt;0,'Summa Fältnorm cit'!AJ12/Volym!AJ12,"")</f>
        <v>0.328656233135456</v>
      </c>
      <c r="AK12" s="3">
        <f>IF(Volym!AK12&gt;0,'Summa Fältnorm cit'!AK12/Volym!AK12,"")</f>
        <v>0.78414542606311821</v>
      </c>
    </row>
    <row r="13" spans="1:37" x14ac:dyDescent="0.3">
      <c r="A13" s="2" t="s">
        <v>48</v>
      </c>
      <c r="B13" s="3">
        <f>IF(Volym!B13&gt;0,'Summa Fältnorm cit'!B13/Volym!B13,"")</f>
        <v>1.3885109407523988</v>
      </c>
      <c r="C13" s="3">
        <f>IF(Volym!C13&gt;0,'Summa Fältnorm cit'!C13/Volym!C13,"")</f>
        <v>1.314864365437209</v>
      </c>
      <c r="D13" s="3">
        <f>IF(Volym!D13&gt;0,'Summa Fältnorm cit'!D13/Volym!D13,"")</f>
        <v>0.99502037120869169</v>
      </c>
      <c r="E13" s="3">
        <f>IF(Volym!E13&gt;0,'Summa Fältnorm cit'!E13/Volym!E13,"")</f>
        <v>1.5267062314540059</v>
      </c>
      <c r="F13" s="3">
        <f>IF(Volym!F13&gt;0,'Summa Fältnorm cit'!F13/Volym!F13,"")</f>
        <v>0.82768900548533264</v>
      </c>
      <c r="G13" s="3">
        <f>IF(Volym!G13&gt;0,'Summa Fältnorm cit'!G13/Volym!G13,"")</f>
        <v>1.2573746312684366</v>
      </c>
      <c r="H13" s="3" t="str">
        <f>IF(Volym!H13&gt;0,'Summa Fältnorm cit'!H13/Volym!H13,"")</f>
        <v/>
      </c>
      <c r="I13" s="3">
        <f>IF(Volym!I13&gt;0,'Summa Fältnorm cit'!I13/Volym!I13,"")</f>
        <v>1.1307706802336537</v>
      </c>
      <c r="J13" s="3">
        <f>IF(Volym!J13&gt;0,'Summa Fältnorm cit'!J13/Volym!J13,"")</f>
        <v>1.2489316239316239</v>
      </c>
      <c r="K13" s="3">
        <f>IF(Volym!K13&gt;0,'Summa Fältnorm cit'!K13/Volym!K13,"")</f>
        <v>0</v>
      </c>
      <c r="L13" s="3">
        <f>IF(Volym!L13&gt;0,'Summa Fältnorm cit'!L13/Volym!L13,"")</f>
        <v>0</v>
      </c>
      <c r="M13" s="3" t="str">
        <f>IF(Volym!M13&gt;0,'Summa Fältnorm cit'!M13/Volym!M13,"")</f>
        <v/>
      </c>
      <c r="N13" s="3">
        <f>IF(Volym!N13&gt;0,'Summa Fältnorm cit'!N13/Volym!N13,"")</f>
        <v>0.55528652138821621</v>
      </c>
      <c r="O13" s="3">
        <f>IF(Volym!O13&gt;0,'Summa Fältnorm cit'!O13/Volym!O13,"")</f>
        <v>1.0147058823529411</v>
      </c>
      <c r="P13" s="3">
        <f>IF(Volym!P13&gt;0,'Summa Fältnorm cit'!P13/Volym!P13,"")</f>
        <v>0.3235294117647059</v>
      </c>
      <c r="Q13" s="3">
        <f>IF(Volym!Q13&gt;0,'Summa Fältnorm cit'!Q13/Volym!Q13,"")</f>
        <v>0.84919886899151742</v>
      </c>
      <c r="R13" s="3">
        <f>IF(Volym!R13&gt;0,'Summa Fältnorm cit'!R13/Volym!R13,"")</f>
        <v>1.1059602649006621</v>
      </c>
      <c r="S13" s="3" t="str">
        <f>IF(Volym!S13&gt;0,'Summa Fältnorm cit'!S13/Volym!S13,"")</f>
        <v/>
      </c>
      <c r="T13" s="56">
        <f>IF(Volym!T13&gt;0,'Summa Fältnorm cit'!T13/Volym!T13,"")</f>
        <v>1</v>
      </c>
      <c r="U13" s="3">
        <f>IF(Volym!U13&gt;0,'Summa Fältnorm cit'!U13/Volym!U13,"")</f>
        <v>0.98053527980535271</v>
      </c>
      <c r="V13" s="3" t="str">
        <f>IF(Volym!V13&gt;0,'Summa Fältnorm cit'!V13/Volym!V13,"")</f>
        <v/>
      </c>
      <c r="W13" s="3">
        <f>IF(Volym!W13&gt;0,'Summa Fältnorm cit'!W13/Volym!W13,"")</f>
        <v>1.4861572535991141</v>
      </c>
      <c r="X13" s="3">
        <f>IF(Volym!X13&gt;0,'Summa Fältnorm cit'!X13/Volym!X13,"")</f>
        <v>0.13500000000000001</v>
      </c>
      <c r="Y13" s="3" t="str">
        <f>IF(Volym!Y13&gt;0,'Summa Fältnorm cit'!Y13/Volym!Y13,"")</f>
        <v/>
      </c>
      <c r="Z13" s="3">
        <f>IF(Volym!Z13&gt;0,'Summa Fältnorm cit'!Z13/Volym!Z13,"")</f>
        <v>0.73281249999999998</v>
      </c>
      <c r="AA13" s="3">
        <f>IF(Volym!AA13&gt;0,'Summa Fältnorm cit'!AA13/Volym!AA13,"")</f>
        <v>1.1439574745064005</v>
      </c>
      <c r="AB13" s="3">
        <f>IF(Volym!AB13&gt;0,'Summa Fältnorm cit'!AB13/Volym!AB13,"")</f>
        <v>1.1675075681130171</v>
      </c>
      <c r="AC13" s="3">
        <f>IF(Volym!AC13&gt;0,'Summa Fältnorm cit'!AC13/Volym!AC13,"")</f>
        <v>0.36829066886870354</v>
      </c>
      <c r="AD13" s="3">
        <f>IF(Volym!AD13&gt;0,'Summa Fältnorm cit'!AD13/Volym!AD13,"")</f>
        <v>1.6590909090909089</v>
      </c>
      <c r="AE13" s="3">
        <f>IF(Volym!AE13&gt;0,'Summa Fältnorm cit'!AE13/Volym!AE13,"")</f>
        <v>3.813784764207981</v>
      </c>
      <c r="AF13" s="3">
        <f>IF(Volym!AF13&gt;0,'Summa Fältnorm cit'!AF13/Volym!AF13,"")</f>
        <v>0.46927374301675973</v>
      </c>
      <c r="AG13" s="3">
        <f>IF(Volym!AG13&gt;0,'Summa Fältnorm cit'!AG13/Volym!AG13,"")</f>
        <v>0</v>
      </c>
      <c r="AH13" s="3">
        <f>IF(Volym!AH13&gt;0,'Summa Fältnorm cit'!AH13/Volym!AH13,"")</f>
        <v>0.52564102564102566</v>
      </c>
      <c r="AI13" s="3">
        <f>IF(Volym!AI13&gt;0,'Summa Fältnorm cit'!AI13/Volym!AI13,"")</f>
        <v>1.2802547770700634</v>
      </c>
      <c r="AJ13" s="3">
        <f>IF(Volym!AJ13&gt;0,'Summa Fältnorm cit'!AJ13/Volym!AJ13,"")</f>
        <v>0.61442965095358038</v>
      </c>
      <c r="AK13" s="3">
        <f>IF(Volym!AK13&gt;0,'Summa Fältnorm cit'!AK13/Volym!AK13,"")</f>
        <v>1.1970759288384565</v>
      </c>
    </row>
    <row r="14" spans="1:37" x14ac:dyDescent="0.3">
      <c r="A14" s="2" t="s">
        <v>49</v>
      </c>
      <c r="B14" s="3">
        <f>IF(Volym!B14&gt;0,'Summa Fältnorm cit'!B14/Volym!B14,"")</f>
        <v>0</v>
      </c>
      <c r="C14" s="3">
        <f>IF(Volym!C14&gt;0,'Summa Fältnorm cit'!C14/Volym!C14,"")</f>
        <v>1.217687074829932</v>
      </c>
      <c r="D14" s="3">
        <f>IF(Volym!D14&gt;0,'Summa Fältnorm cit'!D14/Volym!D14,"")</f>
        <v>0</v>
      </c>
      <c r="E14" s="3">
        <f>IF(Volym!E14&gt;0,'Summa Fältnorm cit'!E14/Volym!E14,"")</f>
        <v>9.580838323353294E-2</v>
      </c>
      <c r="F14" s="3">
        <f>IF(Volym!F14&gt;0,'Summa Fältnorm cit'!F14/Volym!F14,"")</f>
        <v>0.82858477347034087</v>
      </c>
      <c r="G14" s="3">
        <f>IF(Volym!G14&gt;0,'Summa Fältnorm cit'!G14/Volym!G14,"")</f>
        <v>0.47859922178988329</v>
      </c>
      <c r="H14" s="3">
        <f>IF(Volym!H14&gt;0,'Summa Fältnorm cit'!H14/Volym!H14,"")</f>
        <v>0.51219512195121952</v>
      </c>
      <c r="I14" s="3">
        <f>IF(Volym!I14&gt;0,'Summa Fältnorm cit'!I14/Volym!I14,"")</f>
        <v>0.87583056478405319</v>
      </c>
      <c r="J14" s="3">
        <f>IF(Volym!J14&gt;0,'Summa Fältnorm cit'!J14/Volym!J14,"")</f>
        <v>0.44563918757467147</v>
      </c>
      <c r="K14" s="3">
        <f>IF(Volym!K14&gt;0,'Summa Fältnorm cit'!K14/Volym!K14,"")</f>
        <v>3.9494470774091628E-2</v>
      </c>
      <c r="L14" s="3">
        <f>IF(Volym!L14&gt;0,'Summa Fältnorm cit'!L14/Volym!L14,"")</f>
        <v>0.62854825628548261</v>
      </c>
      <c r="M14" s="3">
        <f>IF(Volym!M14&gt;0,'Summa Fältnorm cit'!M14/Volym!M14,"")</f>
        <v>0</v>
      </c>
      <c r="N14" s="3">
        <f>IF(Volym!N14&gt;0,'Summa Fältnorm cit'!N14/Volym!N14,"")</f>
        <v>0.41139240506329111</v>
      </c>
      <c r="O14" s="3">
        <f>IF(Volym!O14&gt;0,'Summa Fältnorm cit'!O14/Volym!O14,"")</f>
        <v>0.4</v>
      </c>
      <c r="P14" s="3">
        <f>IF(Volym!P14&gt;0,'Summa Fältnorm cit'!P14/Volym!P14,"")</f>
        <v>0.76666666666666672</v>
      </c>
      <c r="Q14" s="3">
        <f>IF(Volym!Q14&gt;0,'Summa Fältnorm cit'!Q14/Volym!Q14,"")</f>
        <v>1.2205128205128204</v>
      </c>
      <c r="R14" s="3">
        <f>IF(Volym!R14&gt;0,'Summa Fältnorm cit'!R14/Volym!R14,"")</f>
        <v>1.0383310719131615</v>
      </c>
      <c r="S14" s="3">
        <f>IF(Volym!S14&gt;0,'Summa Fältnorm cit'!S14/Volym!S14,"")</f>
        <v>1.1708860759493671</v>
      </c>
      <c r="T14" s="56">
        <f>IF(Volym!T14&gt;0,'Summa Fältnorm cit'!T14/Volym!T14,"")</f>
        <v>1</v>
      </c>
      <c r="U14" s="3">
        <f>IF(Volym!U14&gt;0,'Summa Fältnorm cit'!U14/Volym!U14,"")</f>
        <v>0.48417132216014896</v>
      </c>
      <c r="V14" s="3" t="str">
        <f>IF(Volym!V14&gt;0,'Summa Fältnorm cit'!V14/Volym!V14,"")</f>
        <v/>
      </c>
      <c r="W14" s="3">
        <f>IF(Volym!W14&gt;0,'Summa Fältnorm cit'!W14/Volym!W14,"")</f>
        <v>1.0609555189456343</v>
      </c>
      <c r="X14" s="3">
        <f>IF(Volym!X14&gt;0,'Summa Fältnorm cit'!X14/Volym!X14,"")</f>
        <v>1.08</v>
      </c>
      <c r="Y14" s="3" t="str">
        <f>IF(Volym!Y14&gt;0,'Summa Fältnorm cit'!Y14/Volym!Y14,"")</f>
        <v/>
      </c>
      <c r="Z14" s="3">
        <f>IF(Volym!Z14&gt;0,'Summa Fältnorm cit'!Z14/Volym!Z14,"")</f>
        <v>0.88079470198675491</v>
      </c>
      <c r="AA14" s="3">
        <f>IF(Volym!AA14&gt;0,'Summa Fältnorm cit'!AA14/Volym!AA14,"")</f>
        <v>1.7476038338658146</v>
      </c>
      <c r="AB14" s="3">
        <f>IF(Volym!AB14&gt;0,'Summa Fältnorm cit'!AB14/Volym!AB14,"")</f>
        <v>0.83715012722646309</v>
      </c>
      <c r="AC14" s="3">
        <f>IF(Volym!AC14&gt;0,'Summa Fältnorm cit'!AC14/Volym!AC14,"")</f>
        <v>0</v>
      </c>
      <c r="AD14" s="3" t="str">
        <f>IF(Volym!AD14&gt;0,'Summa Fältnorm cit'!AD14/Volym!AD14,"")</f>
        <v/>
      </c>
      <c r="AE14" s="3">
        <f>IF(Volym!AE14&gt;0,'Summa Fältnorm cit'!AE14/Volym!AE14,"")</f>
        <v>0.52647503782148264</v>
      </c>
      <c r="AF14" s="3">
        <f>IF(Volym!AF14&gt;0,'Summa Fältnorm cit'!AF14/Volym!AF14,"")</f>
        <v>0.14880000000000002</v>
      </c>
      <c r="AG14" s="3">
        <f>IF(Volym!AG14&gt;0,'Summa Fältnorm cit'!AG14/Volym!AG14,"")</f>
        <v>0</v>
      </c>
      <c r="AH14" s="3">
        <f>IF(Volym!AH14&gt;0,'Summa Fältnorm cit'!AH14/Volym!AH14,"")</f>
        <v>0.86792452830188682</v>
      </c>
      <c r="AI14" s="3" t="str">
        <f>IF(Volym!AI14&gt;0,'Summa Fältnorm cit'!AI14/Volym!AI14,"")</f>
        <v/>
      </c>
      <c r="AJ14" s="3">
        <f>IF(Volym!AJ14&gt;0,'Summa Fältnorm cit'!AJ14/Volym!AJ14,"")</f>
        <v>0.22682660850599784</v>
      </c>
      <c r="AK14" s="3">
        <f>IF(Volym!AK14&gt;0,'Summa Fältnorm cit'!AK14/Volym!AK14,"")</f>
        <v>0.75456909221087531</v>
      </c>
    </row>
    <row r="15" spans="1:37" x14ac:dyDescent="0.3">
      <c r="A15" s="2" t="s">
        <v>50</v>
      </c>
      <c r="B15" s="3">
        <f>IF(Volym!B15&gt;0,'Summa Fältnorm cit'!B15/Volym!B15,"")</f>
        <v>2.04</v>
      </c>
      <c r="C15" s="3">
        <f>IF(Volym!C15&gt;0,'Summa Fältnorm cit'!C15/Volym!C15,"")</f>
        <v>1.0552147239263803</v>
      </c>
      <c r="D15" s="3">
        <f>IF(Volym!D15&gt;0,'Summa Fältnorm cit'!D15/Volym!D15,"")</f>
        <v>0.28000000000000003</v>
      </c>
      <c r="E15" s="3" t="str">
        <f>IF(Volym!E15&gt;0,'Summa Fältnorm cit'!E15/Volym!E15,"")</f>
        <v/>
      </c>
      <c r="F15" s="3">
        <f>IF(Volym!F15&gt;0,'Summa Fältnorm cit'!F15/Volym!F15,"")</f>
        <v>0.84344515822031885</v>
      </c>
      <c r="G15" s="3">
        <f>IF(Volym!G15&gt;0,'Summa Fältnorm cit'!G15/Volym!G15,"")</f>
        <v>0.37305389221556889</v>
      </c>
      <c r="H15" s="3" t="str">
        <f>IF(Volym!H15&gt;0,'Summa Fältnorm cit'!H15/Volym!H15,"")</f>
        <v/>
      </c>
      <c r="I15" s="3">
        <f>IF(Volym!I15&gt;0,'Summa Fältnorm cit'!I15/Volym!I15,"")</f>
        <v>0.52485994397759106</v>
      </c>
      <c r="J15" s="3">
        <f>IF(Volym!J15&gt;0,'Summa Fältnorm cit'!J15/Volym!J15,"")</f>
        <v>1.4565517241379311</v>
      </c>
      <c r="K15" s="3">
        <f>IF(Volym!K15&gt;0,'Summa Fältnorm cit'!K15/Volym!K15,"")</f>
        <v>0</v>
      </c>
      <c r="L15" s="3">
        <f>IF(Volym!L15&gt;0,'Summa Fältnorm cit'!L15/Volym!L15,"")</f>
        <v>0.49511111111111111</v>
      </c>
      <c r="M15" s="3">
        <f>IF(Volym!M15&gt;0,'Summa Fältnorm cit'!M15/Volym!M15,"")</f>
        <v>0.69515011547344108</v>
      </c>
      <c r="N15" s="3">
        <f>IF(Volym!N15&gt;0,'Summa Fältnorm cit'!N15/Volym!N15,"")</f>
        <v>1.0038022813688214</v>
      </c>
      <c r="O15" s="3">
        <f>IF(Volym!O15&gt;0,'Summa Fältnorm cit'!O15/Volym!O15,"")</f>
        <v>1.0598802395209581</v>
      </c>
      <c r="P15" s="3">
        <f>IF(Volym!P15&gt;0,'Summa Fältnorm cit'!P15/Volym!P15,"")</f>
        <v>0.10311750599520383</v>
      </c>
      <c r="Q15" s="3">
        <f>IF(Volym!Q15&gt;0,'Summa Fältnorm cit'!Q15/Volym!Q15,"")</f>
        <v>0</v>
      </c>
      <c r="R15" s="3">
        <f>IF(Volym!R15&gt;0,'Summa Fältnorm cit'!R15/Volym!R15,"")</f>
        <v>1.4467984934086631</v>
      </c>
      <c r="S15" s="3">
        <f>IF(Volym!S15&gt;0,'Summa Fältnorm cit'!S15/Volym!S15,"")</f>
        <v>0.47</v>
      </c>
      <c r="T15" s="56">
        <f>IF(Volym!T15&gt;0,'Summa Fältnorm cit'!T15/Volym!T15,"")</f>
        <v>1</v>
      </c>
      <c r="U15" s="3">
        <f>IF(Volym!U15&gt;0,'Summa Fältnorm cit'!U15/Volym!U15,"")</f>
        <v>0.23170731707317074</v>
      </c>
      <c r="V15" s="3">
        <f>IF(Volym!V15&gt;0,'Summa Fältnorm cit'!V15/Volym!V15,"")</f>
        <v>0</v>
      </c>
      <c r="W15" s="3">
        <f>IF(Volym!W15&gt;0,'Summa Fältnorm cit'!W15/Volym!W15,"")</f>
        <v>0.52124935995903732</v>
      </c>
      <c r="X15" s="3">
        <f>IF(Volym!X15&gt;0,'Summa Fältnorm cit'!X15/Volym!X15,"")</f>
        <v>2.0466200466200468</v>
      </c>
      <c r="Y15" s="3">
        <f>IF(Volym!Y15&gt;0,'Summa Fältnorm cit'!Y15/Volym!Y15,"")</f>
        <v>1.1466666666666667</v>
      </c>
      <c r="Z15" s="3">
        <f>IF(Volym!Z15&gt;0,'Summa Fältnorm cit'!Z15/Volym!Z15,"")</f>
        <v>0.52498530276308053</v>
      </c>
      <c r="AA15" s="3">
        <f>IF(Volym!AA15&gt;0,'Summa Fältnorm cit'!AA15/Volym!AA15,"")</f>
        <v>1.0096852300242132</v>
      </c>
      <c r="AB15" s="3">
        <f>IF(Volym!AB15&gt;0,'Summa Fältnorm cit'!AB15/Volym!AB15,"")</f>
        <v>0.74399999999999999</v>
      </c>
      <c r="AC15" s="3">
        <f>IF(Volym!AC15&gt;0,'Summa Fältnorm cit'!AC15/Volym!AC15,"")</f>
        <v>0.57142857142857151</v>
      </c>
      <c r="AD15" s="3" t="str">
        <f>IF(Volym!AD15&gt;0,'Summa Fältnorm cit'!AD15/Volym!AD15,"")</f>
        <v/>
      </c>
      <c r="AE15" s="3">
        <f>IF(Volym!AE15&gt;0,'Summa Fältnorm cit'!AE15/Volym!AE15,"")</f>
        <v>0.56698113207547174</v>
      </c>
      <c r="AF15" s="3">
        <f>IF(Volym!AF15&gt;0,'Summa Fältnorm cit'!AF15/Volym!AF15,"")</f>
        <v>0.79557069846678019</v>
      </c>
      <c r="AG15" s="3">
        <f>IF(Volym!AG15&gt;0,'Summa Fältnorm cit'!AG15/Volym!AG15,"")</f>
        <v>0.57710064635272396</v>
      </c>
      <c r="AH15" s="3" t="str">
        <f>IF(Volym!AH15&gt;0,'Summa Fältnorm cit'!AH15/Volym!AH15,"")</f>
        <v/>
      </c>
      <c r="AI15" s="3">
        <f>IF(Volym!AI15&gt;0,'Summa Fältnorm cit'!AI15/Volym!AI15,"")</f>
        <v>1.24</v>
      </c>
      <c r="AJ15" s="3">
        <f>IF(Volym!AJ15&gt;0,'Summa Fältnorm cit'!AJ15/Volym!AJ15,"")</f>
        <v>0.83459357277882795</v>
      </c>
      <c r="AK15" s="3">
        <f>IF(Volym!AK15&gt;0,'Summa Fältnorm cit'!AK15/Volym!AK15,"")</f>
        <v>0.82660976188056789</v>
      </c>
    </row>
    <row r="16" spans="1:37" x14ac:dyDescent="0.3">
      <c r="A16" s="2" t="s">
        <v>86</v>
      </c>
      <c r="B16" s="3">
        <f>IF(Volym!B16&gt;0,'Summa Fältnorm cit'!B16/Volym!B16,"")</f>
        <v>0.6205607476635514</v>
      </c>
      <c r="C16" s="3">
        <f>IF(Volym!C16&gt;0,'Summa Fältnorm cit'!C16/Volym!C16,"")</f>
        <v>1.2495217853347502</v>
      </c>
      <c r="D16" s="3">
        <f>IF(Volym!D16&gt;0,'Summa Fältnorm cit'!D16/Volym!D16,"")</f>
        <v>0.66130653266331663</v>
      </c>
      <c r="E16" s="3">
        <f>IF(Volym!E16&gt;0,'Summa Fältnorm cit'!E16/Volym!E16,"")</f>
        <v>1.0142857142857142</v>
      </c>
      <c r="F16" s="3">
        <f>IF(Volym!F16&gt;0,'Summa Fältnorm cit'!F16/Volym!F16,"")</f>
        <v>0.82611968385397061</v>
      </c>
      <c r="G16" s="3">
        <f>IF(Volym!G16&gt;0,'Summa Fältnorm cit'!G16/Volym!G16,"")</f>
        <v>1.4445217391304348</v>
      </c>
      <c r="H16" s="3">
        <f>IF(Volym!H16&gt;0,'Summa Fältnorm cit'!H16/Volym!H16,"")</f>
        <v>0</v>
      </c>
      <c r="I16" s="3">
        <f>IF(Volym!I16&gt;0,'Summa Fältnorm cit'!I16/Volym!I16,"")</f>
        <v>1.0359700520833333</v>
      </c>
      <c r="J16" s="3">
        <f>IF(Volym!J16&gt;0,'Summa Fältnorm cit'!J16/Volym!J16,"")</f>
        <v>0.6678882272102612</v>
      </c>
      <c r="K16" s="3">
        <f>IF(Volym!K16&gt;0,'Summa Fältnorm cit'!K16/Volym!K16,"")</f>
        <v>1.6572890025575449</v>
      </c>
      <c r="L16" s="3">
        <f>IF(Volym!L16&gt;0,'Summa Fältnorm cit'!L16/Volym!L16,"")</f>
        <v>0.16071428571428573</v>
      </c>
      <c r="M16" s="3">
        <f>IF(Volym!M16&gt;0,'Summa Fältnorm cit'!M16/Volym!M16,"")</f>
        <v>0.48068669527897001</v>
      </c>
      <c r="N16" s="3">
        <f>IF(Volym!N16&gt;0,'Summa Fältnorm cit'!N16/Volym!N16,"")</f>
        <v>0</v>
      </c>
      <c r="O16" s="3">
        <f>IF(Volym!O16&gt;0,'Summa Fältnorm cit'!O16/Volym!O16,"")</f>
        <v>1.7046153846153846</v>
      </c>
      <c r="P16" s="3">
        <f>IF(Volym!P16&gt;0,'Summa Fältnorm cit'!P16/Volym!P16,"")</f>
        <v>0.61190476190476184</v>
      </c>
      <c r="Q16" s="3">
        <f>IF(Volym!Q16&gt;0,'Summa Fältnorm cit'!Q16/Volym!Q16,"")</f>
        <v>2.2795232936078005</v>
      </c>
      <c r="R16" s="3">
        <f>IF(Volym!R16&gt;0,'Summa Fältnorm cit'!R16/Volym!R16,"")</f>
        <v>0.65734265734265729</v>
      </c>
      <c r="S16" s="3">
        <f>IF(Volym!S16&gt;0,'Summa Fältnorm cit'!S16/Volym!S16,"")</f>
        <v>0</v>
      </c>
      <c r="T16" s="56">
        <f>IF(Volym!T16&gt;0,'Summa Fältnorm cit'!T16/Volym!T16,"")</f>
        <v>1</v>
      </c>
      <c r="U16" s="3">
        <f>IF(Volym!U16&gt;0,'Summa Fältnorm cit'!U16/Volym!U16,"")</f>
        <v>1.1630636195182209</v>
      </c>
      <c r="V16" s="3">
        <f>IF(Volym!V16&gt;0,'Summa Fältnorm cit'!V16/Volym!V16,"")</f>
        <v>1.48</v>
      </c>
      <c r="W16" s="3">
        <f>IF(Volym!W16&gt;0,'Summa Fältnorm cit'!W16/Volym!W16,"")</f>
        <v>0.6330434782608696</v>
      </c>
      <c r="X16" s="3">
        <f>IF(Volym!X16&gt;0,'Summa Fältnorm cit'!X16/Volym!X16,"")</f>
        <v>0.49781659388646288</v>
      </c>
      <c r="Y16" s="3" t="str">
        <f>IF(Volym!Y16&gt;0,'Summa Fältnorm cit'!Y16/Volym!Y16,"")</f>
        <v/>
      </c>
      <c r="Z16" s="3">
        <f>IF(Volym!Z16&gt;0,'Summa Fältnorm cit'!Z16/Volym!Z16,"")</f>
        <v>0.50257289879931388</v>
      </c>
      <c r="AA16" s="3">
        <f>IF(Volym!AA16&gt;0,'Summa Fältnorm cit'!AA16/Volym!AA16,"")</f>
        <v>0.60305343511450382</v>
      </c>
      <c r="AB16" s="3">
        <f>IF(Volym!AB16&gt;0,'Summa Fältnorm cit'!AB16/Volym!AB16,"")</f>
        <v>0.74791473586654322</v>
      </c>
      <c r="AC16" s="3">
        <f>IF(Volym!AC16&gt;0,'Summa Fältnorm cit'!AC16/Volym!AC16,"")</f>
        <v>0.72672672672672667</v>
      </c>
      <c r="AD16" s="3">
        <f>IF(Volym!AD16&gt;0,'Summa Fältnorm cit'!AD16/Volym!AD16,"")</f>
        <v>0.96</v>
      </c>
      <c r="AE16" s="3">
        <f>IF(Volym!AE16&gt;0,'Summa Fältnorm cit'!AE16/Volym!AE16,"")</f>
        <v>0.72623862487360968</v>
      </c>
      <c r="AF16" s="3">
        <f>IF(Volym!AF16&gt;0,'Summa Fältnorm cit'!AF16/Volym!AF16,"")</f>
        <v>1.1882845188284519</v>
      </c>
      <c r="AG16" s="3">
        <f>IF(Volym!AG16&gt;0,'Summa Fältnorm cit'!AG16/Volym!AG16,"")</f>
        <v>0.48065058889512063</v>
      </c>
      <c r="AH16" s="3">
        <f>IF(Volym!AH16&gt;0,'Summa Fältnorm cit'!AH16/Volym!AH16,"")</f>
        <v>0.38414634146341464</v>
      </c>
      <c r="AI16" s="3">
        <f>IF(Volym!AI16&gt;0,'Summa Fältnorm cit'!AI16/Volym!AI16,"")</f>
        <v>1.7184466019417475</v>
      </c>
      <c r="AJ16" s="3">
        <f>IF(Volym!AJ16&gt;0,'Summa Fältnorm cit'!AJ16/Volym!AJ16,"")</f>
        <v>0.35378787878787882</v>
      </c>
      <c r="AK16" s="3">
        <f>IF(Volym!AK16&gt;0,'Summa Fältnorm cit'!AK16/Volym!AK16,"")</f>
        <v>0.88734742737436156</v>
      </c>
    </row>
    <row r="17" spans="1:37" x14ac:dyDescent="0.3">
      <c r="A17" s="2" t="s">
        <v>51</v>
      </c>
      <c r="B17" s="3">
        <f>IF(Volym!B17&gt;0,'Summa Fältnorm cit'!B17/Volym!B17,"")</f>
        <v>3.903002309468822</v>
      </c>
      <c r="C17" s="3">
        <f>IF(Volym!C17&gt;0,'Summa Fältnorm cit'!C17/Volym!C17,"")</f>
        <v>1.3592938733125648</v>
      </c>
      <c r="D17" s="3">
        <f>IF(Volym!D17&gt;0,'Summa Fältnorm cit'!D17/Volym!D17,"")</f>
        <v>0.72494172494172493</v>
      </c>
      <c r="E17" s="3">
        <f>IF(Volym!E17&gt;0,'Summa Fältnorm cit'!E17/Volym!E17,"")</f>
        <v>1.0659898477157361</v>
      </c>
      <c r="F17" s="3">
        <f>IF(Volym!F17&gt;0,'Summa Fältnorm cit'!F17/Volym!F17,"")</f>
        <v>0.55474694012570291</v>
      </c>
      <c r="G17" s="3">
        <f>IF(Volym!G17&gt;0,'Summa Fältnorm cit'!G17/Volym!G17,"")</f>
        <v>0.80354505169867074</v>
      </c>
      <c r="H17" s="3">
        <f>IF(Volym!H17&gt;0,'Summa Fältnorm cit'!H17/Volym!H17,"")</f>
        <v>1.163727959697733</v>
      </c>
      <c r="I17" s="3">
        <f>IF(Volym!I17&gt;0,'Summa Fältnorm cit'!I17/Volym!I17,"")</f>
        <v>1.2926646706586828</v>
      </c>
      <c r="J17" s="3">
        <f>IF(Volym!J17&gt;0,'Summa Fältnorm cit'!J17/Volym!J17,"")</f>
        <v>0.93837535014005613</v>
      </c>
      <c r="K17" s="3">
        <f>IF(Volym!K17&gt;0,'Summa Fältnorm cit'!K17/Volym!K17,"")</f>
        <v>1.0443213296398892</v>
      </c>
      <c r="L17" s="3">
        <f>IF(Volym!L17&gt;0,'Summa Fältnorm cit'!L17/Volym!L17,"")</f>
        <v>0.1825</v>
      </c>
      <c r="M17" s="3" t="str">
        <f>IF(Volym!M17&gt;0,'Summa Fältnorm cit'!M17/Volym!M17,"")</f>
        <v/>
      </c>
      <c r="N17" s="3">
        <f>IF(Volym!N17&gt;0,'Summa Fältnorm cit'!N17/Volym!N17,"")</f>
        <v>3.0428015564202338</v>
      </c>
      <c r="O17" s="3">
        <f>IF(Volym!O17&gt;0,'Summa Fältnorm cit'!O17/Volym!O17,"")</f>
        <v>1.4260869565217391</v>
      </c>
      <c r="P17" s="3">
        <f>IF(Volym!P17&gt;0,'Summa Fältnorm cit'!P17/Volym!P17,"")</f>
        <v>1.5557228915662651</v>
      </c>
      <c r="Q17" s="3">
        <f>IF(Volym!Q17&gt;0,'Summa Fältnorm cit'!Q17/Volym!Q17,"")</f>
        <v>0.62</v>
      </c>
      <c r="R17" s="3">
        <f>IF(Volym!R17&gt;0,'Summa Fältnorm cit'!R17/Volym!R17,"")</f>
        <v>1.587709799675149</v>
      </c>
      <c r="S17" s="3">
        <f>IF(Volym!S17&gt;0,'Summa Fältnorm cit'!S17/Volym!S17,"")</f>
        <v>1.6134615384615385</v>
      </c>
      <c r="T17" s="56">
        <f>IF(Volym!T17&gt;0,'Summa Fältnorm cit'!T17/Volym!T17,"")</f>
        <v>1</v>
      </c>
      <c r="U17" s="3">
        <f>IF(Volym!U17&gt;0,'Summa Fältnorm cit'!U17/Volym!U17,"")</f>
        <v>1.1089655172413793</v>
      </c>
      <c r="V17" s="3" t="str">
        <f>IF(Volym!V17&gt;0,'Summa Fältnorm cit'!V17/Volym!V17,"")</f>
        <v/>
      </c>
      <c r="W17" s="3">
        <f>IF(Volym!W17&gt;0,'Summa Fältnorm cit'!W17/Volym!W17,"")</f>
        <v>0.42206235011990406</v>
      </c>
      <c r="X17" s="3">
        <f>IF(Volym!X17&gt;0,'Summa Fältnorm cit'!X17/Volym!X17,"")</f>
        <v>0.57999999999999996</v>
      </c>
      <c r="Y17" s="3" t="str">
        <f>IF(Volym!Y17&gt;0,'Summa Fältnorm cit'!Y17/Volym!Y17,"")</f>
        <v/>
      </c>
      <c r="Z17" s="3">
        <f>IF(Volym!Z17&gt;0,'Summa Fältnorm cit'!Z17/Volym!Z17,"")</f>
        <v>1.0302293259207782</v>
      </c>
      <c r="AA17" s="3">
        <f>IF(Volym!AA17&gt;0,'Summa Fältnorm cit'!AA17/Volym!AA17,"")</f>
        <v>1.2598632298790109</v>
      </c>
      <c r="AB17" s="3">
        <f>IF(Volym!AB17&gt;0,'Summa Fältnorm cit'!AB17/Volym!AB17,"")</f>
        <v>0.89920098340504007</v>
      </c>
      <c r="AC17" s="3">
        <f>IF(Volym!AC17&gt;0,'Summa Fältnorm cit'!AC17/Volym!AC17,"")</f>
        <v>0.67401166558651981</v>
      </c>
      <c r="AD17" s="3">
        <f>IF(Volym!AD17&gt;0,'Summa Fältnorm cit'!AD17/Volym!AD17,"")</f>
        <v>1.1034482758620692</v>
      </c>
      <c r="AE17" s="3">
        <f>IF(Volym!AE17&gt;0,'Summa Fältnorm cit'!AE17/Volym!AE17,"")</f>
        <v>1.0045095828635853</v>
      </c>
      <c r="AF17" s="3">
        <f>IF(Volym!AF17&gt;0,'Summa Fältnorm cit'!AF17/Volym!AF17,"")</f>
        <v>0.69110138584974468</v>
      </c>
      <c r="AG17" s="3">
        <f>IF(Volym!AG17&gt;0,'Summa Fältnorm cit'!AG17/Volym!AG17,"")</f>
        <v>0.40133333333333332</v>
      </c>
      <c r="AH17" s="3">
        <f>IF(Volym!AH17&gt;0,'Summa Fältnorm cit'!AH17/Volym!AH17,"")</f>
        <v>0.44164037854889587</v>
      </c>
      <c r="AI17" s="3">
        <f>IF(Volym!AI17&gt;0,'Summa Fältnorm cit'!AI17/Volym!AI17,"")</f>
        <v>1.1460348162475822</v>
      </c>
      <c r="AJ17" s="3">
        <f>IF(Volym!AJ17&gt;0,'Summa Fältnorm cit'!AJ17/Volym!AJ17,"")</f>
        <v>0.39030023094688221</v>
      </c>
      <c r="AK17" s="3">
        <f>IF(Volym!AK17&gt;0,'Summa Fältnorm cit'!AK17/Volym!AK17,"")</f>
        <v>1.0615240230454392</v>
      </c>
    </row>
    <row r="18" spans="1:37" x14ac:dyDescent="0.3">
      <c r="A18" s="2" t="s">
        <v>52</v>
      </c>
      <c r="B18" s="3">
        <f>IF(Volym!B18&gt;0,'Summa Fältnorm cit'!B18/Volym!B18,"")</f>
        <v>0.24</v>
      </c>
      <c r="C18" s="3" t="str">
        <f>IF(Volym!C18&gt;0,'Summa Fältnorm cit'!C18/Volym!C18,"")</f>
        <v/>
      </c>
      <c r="D18" s="3" t="str">
        <f>IF(Volym!D18&gt;0,'Summa Fältnorm cit'!D18/Volym!D18,"")</f>
        <v/>
      </c>
      <c r="E18" s="3" t="str">
        <f>IF(Volym!E18&gt;0,'Summa Fältnorm cit'!E18/Volym!E18,"")</f>
        <v/>
      </c>
      <c r="F18" s="3">
        <f>IF(Volym!F18&gt;0,'Summa Fältnorm cit'!F18/Volym!F18,"")</f>
        <v>0.15037593984962405</v>
      </c>
      <c r="G18" s="3">
        <f>IF(Volym!G18&gt;0,'Summa Fältnorm cit'!G18/Volym!G18,"")</f>
        <v>1.0838087743458589</v>
      </c>
      <c r="H18" s="3">
        <f>IF(Volym!H18&gt;0,'Summa Fältnorm cit'!H18/Volym!H18,"")</f>
        <v>3.0757575757575752</v>
      </c>
      <c r="I18" s="3" t="str">
        <f>IF(Volym!I18&gt;0,'Summa Fältnorm cit'!I18/Volym!I18,"")</f>
        <v/>
      </c>
      <c r="J18" s="3">
        <f>IF(Volym!J18&gt;0,'Summa Fältnorm cit'!J18/Volym!J18,"")</f>
        <v>0.46049046321525883</v>
      </c>
      <c r="K18" s="3">
        <f>IF(Volym!K18&gt;0,'Summa Fältnorm cit'!K18/Volym!K18,"")</f>
        <v>0</v>
      </c>
      <c r="L18" s="3">
        <f>IF(Volym!L18&gt;0,'Summa Fältnorm cit'!L18/Volym!L18,"")</f>
        <v>0</v>
      </c>
      <c r="M18" s="3" t="str">
        <f>IF(Volym!M18&gt;0,'Summa Fältnorm cit'!M18/Volym!M18,"")</f>
        <v/>
      </c>
      <c r="N18" s="3">
        <f>IF(Volym!N18&gt;0,'Summa Fältnorm cit'!N18/Volym!N18,"")</f>
        <v>0</v>
      </c>
      <c r="O18" s="3">
        <f>IF(Volym!O18&gt;0,'Summa Fältnorm cit'!O18/Volym!O18,"")</f>
        <v>2.4250681198910082</v>
      </c>
      <c r="P18" s="3" t="str">
        <f>IF(Volym!P18&gt;0,'Summa Fältnorm cit'!P18/Volym!P18,"")</f>
        <v/>
      </c>
      <c r="Q18" s="3">
        <f>IF(Volym!Q18&gt;0,'Summa Fältnorm cit'!Q18/Volym!Q18,"")</f>
        <v>0.25</v>
      </c>
      <c r="R18" s="3">
        <f>IF(Volym!R18&gt;0,'Summa Fältnorm cit'!R18/Volym!R18,"")</f>
        <v>0.56417112299465233</v>
      </c>
      <c r="S18" s="3" t="str">
        <f>IF(Volym!S18&gt;0,'Summa Fältnorm cit'!S18/Volym!S18,"")</f>
        <v/>
      </c>
      <c r="T18" s="56">
        <f>IF(Volym!T18&gt;0,'Summa Fältnorm cit'!T18/Volym!T18,"")</f>
        <v>1</v>
      </c>
      <c r="U18" s="3">
        <f>IF(Volym!U18&gt;0,'Summa Fältnorm cit'!U18/Volym!U18,"")</f>
        <v>0.75187969924812026</v>
      </c>
      <c r="V18" s="3">
        <f>IF(Volym!V18&gt;0,'Summa Fältnorm cit'!V18/Volym!V18,"")</f>
        <v>0</v>
      </c>
      <c r="W18" s="3">
        <f>IF(Volym!W18&gt;0,'Summa Fältnorm cit'!W18/Volym!W18,"")</f>
        <v>0.56890459363957602</v>
      </c>
      <c r="X18" s="3">
        <f>IF(Volym!X18&gt;0,'Summa Fältnorm cit'!X18/Volym!X18,"")</f>
        <v>3.6022222222222222</v>
      </c>
      <c r="Y18" s="3" t="str">
        <f>IF(Volym!Y18&gt;0,'Summa Fältnorm cit'!Y18/Volym!Y18,"")</f>
        <v/>
      </c>
      <c r="Z18" s="3">
        <f>IF(Volym!Z18&gt;0,'Summa Fältnorm cit'!Z18/Volym!Z18,"")</f>
        <v>8.6142322097378279E-2</v>
      </c>
      <c r="AA18" s="3" t="str">
        <f>IF(Volym!AA18&gt;0,'Summa Fältnorm cit'!AA18/Volym!AA18,"")</f>
        <v/>
      </c>
      <c r="AB18" s="3">
        <f>IF(Volym!AB18&gt;0,'Summa Fältnorm cit'!AB18/Volym!AB18,"")</f>
        <v>0.36</v>
      </c>
      <c r="AC18" s="3" t="str">
        <f>IF(Volym!AC18&gt;0,'Summa Fältnorm cit'!AC18/Volym!AC18,"")</f>
        <v/>
      </c>
      <c r="AD18" s="3" t="str">
        <f>IF(Volym!AD18&gt;0,'Summa Fältnorm cit'!AD18/Volym!AD18,"")</f>
        <v/>
      </c>
      <c r="AE18" s="3">
        <f>IF(Volym!AE18&gt;0,'Summa Fältnorm cit'!AE18/Volym!AE18,"")</f>
        <v>0.15329512893982808</v>
      </c>
      <c r="AF18" s="3" t="str">
        <f>IF(Volym!AF18&gt;0,'Summa Fältnorm cit'!AF18/Volym!AF18,"")</f>
        <v/>
      </c>
      <c r="AG18" s="3" t="str">
        <f>IF(Volym!AG18&gt;0,'Summa Fältnorm cit'!AG18/Volym!AG18,"")</f>
        <v/>
      </c>
      <c r="AH18" s="3" t="str">
        <f>IF(Volym!AH18&gt;0,'Summa Fältnorm cit'!AH18/Volym!AH18,"")</f>
        <v/>
      </c>
      <c r="AI18" s="3" t="str">
        <f>IF(Volym!AI18&gt;0,'Summa Fältnorm cit'!AI18/Volym!AI18,"")</f>
        <v/>
      </c>
      <c r="AJ18" s="3">
        <f>IF(Volym!AJ18&gt;0,'Summa Fältnorm cit'!AJ18/Volym!AJ18,"")</f>
        <v>1.0434285714285716</v>
      </c>
      <c r="AK18" s="3">
        <f>IF(Volym!AK18&gt;0,'Summa Fältnorm cit'!AK18/Volym!AK18,"")</f>
        <v>0.9952076677316295</v>
      </c>
    </row>
    <row r="19" spans="1:37" x14ac:dyDescent="0.3">
      <c r="A19" s="2" t="s">
        <v>53</v>
      </c>
      <c r="B19" s="3">
        <f>IF(Volym!B19&gt;0,'Summa Fältnorm cit'!B19/Volym!B19,"")</f>
        <v>0.22</v>
      </c>
      <c r="C19" s="3">
        <f>IF(Volym!C19&gt;0,'Summa Fältnorm cit'!C19/Volym!C19,"")</f>
        <v>7.8</v>
      </c>
      <c r="D19" s="3">
        <f>IF(Volym!D19&gt;0,'Summa Fältnorm cit'!D19/Volym!D19,"")</f>
        <v>0.1818181818181818</v>
      </c>
      <c r="E19" s="3">
        <f>IF(Volym!E19&gt;0,'Summa Fältnorm cit'!E19/Volym!E19,"")</f>
        <v>1.1627906976744187</v>
      </c>
      <c r="F19" s="3">
        <f>IF(Volym!F19&gt;0,'Summa Fältnorm cit'!F19/Volym!F19,"")</f>
        <v>0</v>
      </c>
      <c r="G19" s="3">
        <f>IF(Volym!G19&gt;0,'Summa Fältnorm cit'!G19/Volym!G19,"")</f>
        <v>0.60012247397428053</v>
      </c>
      <c r="H19" s="3">
        <f>IF(Volym!H19&gt;0,'Summa Fältnorm cit'!H19/Volym!H19,"")</f>
        <v>2.1488912354804648</v>
      </c>
      <c r="I19" s="3">
        <f>IF(Volym!I19&gt;0,'Summa Fältnorm cit'!I19/Volym!I19,"")</f>
        <v>0</v>
      </c>
      <c r="J19" s="3">
        <f>IF(Volym!J19&gt;0,'Summa Fältnorm cit'!J19/Volym!J19,"")</f>
        <v>0.9827429609445959</v>
      </c>
      <c r="K19" s="3">
        <f>IF(Volym!K19&gt;0,'Summa Fältnorm cit'!K19/Volym!K19,"")</f>
        <v>0.38827838827838829</v>
      </c>
      <c r="L19" s="3">
        <f>IF(Volym!L19&gt;0,'Summa Fältnorm cit'!L19/Volym!L19,"")</f>
        <v>0.4</v>
      </c>
      <c r="M19" s="3">
        <f>IF(Volym!M19&gt;0,'Summa Fältnorm cit'!M19/Volym!M19,"")</f>
        <v>0</v>
      </c>
      <c r="N19" s="3">
        <f>IF(Volym!N19&gt;0,'Summa Fältnorm cit'!N19/Volym!N19,"")</f>
        <v>0.53201970443349766</v>
      </c>
      <c r="O19" s="3">
        <f>IF(Volym!O19&gt;0,'Summa Fältnorm cit'!O19/Volym!O19,"")</f>
        <v>1.3884892086330936</v>
      </c>
      <c r="P19" s="3">
        <f>IF(Volym!P19&gt;0,'Summa Fältnorm cit'!P19/Volym!P19,"")</f>
        <v>3.72</v>
      </c>
      <c r="Q19" s="3" t="str">
        <f>IF(Volym!Q19&gt;0,'Summa Fältnorm cit'!Q19/Volym!Q19,"")</f>
        <v/>
      </c>
      <c r="R19" s="3">
        <f>IF(Volym!R19&gt;0,'Summa Fältnorm cit'!R19/Volym!R19,"")</f>
        <v>0.77474526928675391</v>
      </c>
      <c r="S19" s="3" t="str">
        <f>IF(Volym!S19&gt;0,'Summa Fältnorm cit'!S19/Volym!S19,"")</f>
        <v/>
      </c>
      <c r="T19" s="56">
        <f>IF(Volym!T19&gt;0,'Summa Fältnorm cit'!T19/Volym!T19,"")</f>
        <v>1</v>
      </c>
      <c r="U19" s="3">
        <f>IF(Volym!U19&gt;0,'Summa Fältnorm cit'!U19/Volym!U19,"")</f>
        <v>2.3835616438356166</v>
      </c>
      <c r="V19" s="3" t="str">
        <f>IF(Volym!V19&gt;0,'Summa Fältnorm cit'!V19/Volym!V19,"")</f>
        <v/>
      </c>
      <c r="W19" s="3">
        <f>IF(Volym!W19&gt;0,'Summa Fältnorm cit'!W19/Volym!W19,"")</f>
        <v>0.4496</v>
      </c>
      <c r="X19" s="3">
        <f>IF(Volym!X19&gt;0,'Summa Fältnorm cit'!X19/Volym!X19,"")</f>
        <v>0.82</v>
      </c>
      <c r="Y19" s="3" t="str">
        <f>IF(Volym!Y19&gt;0,'Summa Fältnorm cit'!Y19/Volym!Y19,"")</f>
        <v/>
      </c>
      <c r="Z19" s="3">
        <f>IF(Volym!Z19&gt;0,'Summa Fältnorm cit'!Z19/Volym!Z19,"")</f>
        <v>0.75912408759124095</v>
      </c>
      <c r="AA19" s="3">
        <f>IF(Volym!AA19&gt;0,'Summa Fältnorm cit'!AA19/Volym!AA19,"")</f>
        <v>0.59459459459459452</v>
      </c>
      <c r="AB19" s="3">
        <f>IF(Volym!AB19&gt;0,'Summa Fältnorm cit'!AB19/Volym!AB19,"")</f>
        <v>1.8870967741935483</v>
      </c>
      <c r="AC19" s="3">
        <f>IF(Volym!AC19&gt;0,'Summa Fältnorm cit'!AC19/Volym!AC19,"")</f>
        <v>0.47651006711409394</v>
      </c>
      <c r="AD19" s="3" t="str">
        <f>IF(Volym!AD19&gt;0,'Summa Fältnorm cit'!AD19/Volym!AD19,"")</f>
        <v/>
      </c>
      <c r="AE19" s="3">
        <f>IF(Volym!AE19&gt;0,'Summa Fältnorm cit'!AE19/Volym!AE19,"")</f>
        <v>2.68</v>
      </c>
      <c r="AF19" s="3">
        <f>IF(Volym!AF19&gt;0,'Summa Fältnorm cit'!AF19/Volym!AF19,"")</f>
        <v>0.37593984962406013</v>
      </c>
      <c r="AG19" s="3">
        <f>IF(Volym!AG19&gt;0,'Summa Fältnorm cit'!AG19/Volym!AG19,"")</f>
        <v>0</v>
      </c>
      <c r="AH19" s="3">
        <f>IF(Volym!AH19&gt;0,'Summa Fältnorm cit'!AH19/Volym!AH19,"")</f>
        <v>0.25752508361204013</v>
      </c>
      <c r="AI19" s="3">
        <f>IF(Volym!AI19&gt;0,'Summa Fältnorm cit'!AI19/Volym!AI19,"")</f>
        <v>0.61428571428571432</v>
      </c>
      <c r="AJ19" s="3">
        <f>IF(Volym!AJ19&gt;0,'Summa Fältnorm cit'!AJ19/Volym!AJ19,"")</f>
        <v>0.81518151815181517</v>
      </c>
      <c r="AK19" s="3">
        <f>IF(Volym!AK19&gt;0,'Summa Fältnorm cit'!AK19/Volym!AK19,"")</f>
        <v>0.87462726128155899</v>
      </c>
    </row>
    <row r="20" spans="1:37" x14ac:dyDescent="0.3">
      <c r="A20" s="2" t="s">
        <v>54</v>
      </c>
      <c r="B20" s="3" t="str">
        <f>IF(Volym!B20&gt;0,'Summa Fältnorm cit'!B20/Volym!B20,"")</f>
        <v/>
      </c>
      <c r="C20" s="3">
        <f>IF(Volym!C20&gt;0,'Summa Fältnorm cit'!C20/Volym!C20,"")</f>
        <v>1.4420062695924765</v>
      </c>
      <c r="D20" s="3">
        <f>IF(Volym!D20&gt;0,'Summa Fältnorm cit'!D20/Volym!D20,"")</f>
        <v>0.484375</v>
      </c>
      <c r="E20" s="3">
        <f>IF(Volym!E20&gt;0,'Summa Fältnorm cit'!E20/Volym!E20,"")</f>
        <v>0.49035369774919613</v>
      </c>
      <c r="F20" s="3">
        <f>IF(Volym!F20&gt;0,'Summa Fältnorm cit'!F20/Volym!F20,"")</f>
        <v>0.70636550308008206</v>
      </c>
      <c r="G20" s="3">
        <f>IF(Volym!G20&gt;0,'Summa Fältnorm cit'!G20/Volym!G20,"")</f>
        <v>0.53041825095057038</v>
      </c>
      <c r="H20" s="3">
        <f>IF(Volym!H20&gt;0,'Summa Fältnorm cit'!H20/Volym!H20,"")</f>
        <v>0.89822667694680047</v>
      </c>
      <c r="I20" s="3">
        <f>IF(Volym!I20&gt;0,'Summa Fältnorm cit'!I20/Volym!I20,"")</f>
        <v>0.69784172661870492</v>
      </c>
      <c r="J20" s="3">
        <f>IF(Volym!J20&gt;0,'Summa Fältnorm cit'!J20/Volym!J20,"")</f>
        <v>0.32</v>
      </c>
      <c r="K20" s="3">
        <f>IF(Volym!K20&gt;0,'Summa Fältnorm cit'!K20/Volym!K20,"")</f>
        <v>0</v>
      </c>
      <c r="L20" s="3">
        <f>IF(Volym!L20&gt;0,'Summa Fältnorm cit'!L20/Volym!L20,"")</f>
        <v>0.23376623376623376</v>
      </c>
      <c r="M20" s="3">
        <f>IF(Volym!M20&gt;0,'Summa Fältnorm cit'!M20/Volym!M20,"")</f>
        <v>0</v>
      </c>
      <c r="N20" s="3">
        <f>IF(Volym!N20&gt;0,'Summa Fältnorm cit'!N20/Volym!N20,"")</f>
        <v>0.43373493975903615</v>
      </c>
      <c r="O20" s="3" t="str">
        <f>IF(Volym!O20&gt;0,'Summa Fältnorm cit'!O20/Volym!O20,"")</f>
        <v/>
      </c>
      <c r="P20" s="3">
        <f>IF(Volym!P20&gt;0,'Summa Fältnorm cit'!P20/Volym!P20,"")</f>
        <v>0</v>
      </c>
      <c r="Q20" s="3">
        <f>IF(Volym!Q20&gt;0,'Summa Fältnorm cit'!Q20/Volym!Q20,"")</f>
        <v>0.38</v>
      </c>
      <c r="R20" s="3">
        <f>IF(Volym!R20&gt;0,'Summa Fältnorm cit'!R20/Volym!R20,"")</f>
        <v>0.80467532467532465</v>
      </c>
      <c r="S20" s="3">
        <f>IF(Volym!S20&gt;0,'Summa Fältnorm cit'!S20/Volym!S20,"")</f>
        <v>0</v>
      </c>
      <c r="T20" s="56">
        <f>IF(Volym!T20&gt;0,'Summa Fältnorm cit'!T20/Volym!T20,"")</f>
        <v>1</v>
      </c>
      <c r="U20" s="3">
        <f>IF(Volym!U20&gt;0,'Summa Fältnorm cit'!U20/Volym!U20,"")</f>
        <v>1.6180257510729614</v>
      </c>
      <c r="V20" s="3" t="str">
        <f>IF(Volym!V20&gt;0,'Summa Fältnorm cit'!V20/Volym!V20,"")</f>
        <v/>
      </c>
      <c r="W20" s="3">
        <f>IF(Volym!W20&gt;0,'Summa Fältnorm cit'!W20/Volym!W20,"")</f>
        <v>0.55128205128205132</v>
      </c>
      <c r="X20" s="3">
        <f>IF(Volym!X20&gt;0,'Summa Fältnorm cit'!X20/Volym!X20,"")</f>
        <v>0.2832618025751073</v>
      </c>
      <c r="Y20" s="3" t="str">
        <f>IF(Volym!Y20&gt;0,'Summa Fältnorm cit'!Y20/Volym!Y20,"")</f>
        <v/>
      </c>
      <c r="Z20" s="3">
        <f>IF(Volym!Z20&gt;0,'Summa Fältnorm cit'!Z20/Volym!Z20,"")</f>
        <v>0.10610079575596817</v>
      </c>
      <c r="AA20" s="3">
        <f>IF(Volym!AA20&gt;0,'Summa Fältnorm cit'!AA20/Volym!AA20,"")</f>
        <v>0.68250289687137877</v>
      </c>
      <c r="AB20" s="3">
        <f>IF(Volym!AB20&gt;0,'Summa Fältnorm cit'!AB20/Volym!AB20,"")</f>
        <v>0.48972602739726029</v>
      </c>
      <c r="AC20" s="3">
        <f>IF(Volym!AC20&gt;0,'Summa Fältnorm cit'!AC20/Volym!AC20,"")</f>
        <v>1.0651162790697675</v>
      </c>
      <c r="AD20" s="3" t="str">
        <f>IF(Volym!AD20&gt;0,'Summa Fältnorm cit'!AD20/Volym!AD20,"")</f>
        <v/>
      </c>
      <c r="AE20" s="3">
        <f>IF(Volym!AE20&gt;0,'Summa Fältnorm cit'!AE20/Volym!AE20,"")</f>
        <v>0.76923076923076927</v>
      </c>
      <c r="AF20" s="3">
        <f>IF(Volym!AF20&gt;0,'Summa Fältnorm cit'!AF20/Volym!AF20,"")</f>
        <v>0.62372881355932197</v>
      </c>
      <c r="AG20" s="3">
        <f>IF(Volym!AG20&gt;0,'Summa Fältnorm cit'!AG20/Volym!AG20,"")</f>
        <v>0.84952380952380957</v>
      </c>
      <c r="AH20" s="3" t="str">
        <f>IF(Volym!AH20&gt;0,'Summa Fältnorm cit'!AH20/Volym!AH20,"")</f>
        <v/>
      </c>
      <c r="AI20" s="3">
        <f>IF(Volym!AI20&gt;0,'Summa Fältnorm cit'!AI20/Volym!AI20,"")</f>
        <v>1.2165605095541401</v>
      </c>
      <c r="AJ20" s="3">
        <f>IF(Volym!AJ20&gt;0,'Summa Fältnorm cit'!AJ20/Volym!AJ20,"")</f>
        <v>2.4024024024024024E-2</v>
      </c>
      <c r="AK20" s="3">
        <f>IF(Volym!AK20&gt;0,'Summa Fältnorm cit'!AK20/Volym!AK20,"")</f>
        <v>0.73440165185384654</v>
      </c>
    </row>
    <row r="21" spans="1:37" x14ac:dyDescent="0.3">
      <c r="A21" s="2" t="s">
        <v>55</v>
      </c>
      <c r="B21" s="3">
        <f>IF(Volym!B21&gt;0,'Summa Fältnorm cit'!B21/Volym!B21,"")</f>
        <v>0</v>
      </c>
      <c r="C21" s="3">
        <f>IF(Volym!C21&gt;0,'Summa Fältnorm cit'!C21/Volym!C21,"")</f>
        <v>1.5599999999999998</v>
      </c>
      <c r="D21" s="3">
        <f>IF(Volym!D21&gt;0,'Summa Fältnorm cit'!D21/Volym!D21,"")</f>
        <v>0.23931623931623935</v>
      </c>
      <c r="E21" s="3" t="str">
        <f>IF(Volym!E21&gt;0,'Summa Fältnorm cit'!E21/Volym!E21,"")</f>
        <v/>
      </c>
      <c r="F21" s="3">
        <f>IF(Volym!F21&gt;0,'Summa Fältnorm cit'!F21/Volym!F21,"")</f>
        <v>0.76588628762541799</v>
      </c>
      <c r="G21" s="3">
        <f>IF(Volym!G21&gt;0,'Summa Fältnorm cit'!G21/Volym!G21,"")</f>
        <v>0.49850944021199073</v>
      </c>
      <c r="H21" s="3">
        <f>IF(Volym!H21&gt;0,'Summa Fältnorm cit'!H21/Volym!H21,"")</f>
        <v>1.4499999999999997</v>
      </c>
      <c r="I21" s="3">
        <f>IF(Volym!I21&gt;0,'Summa Fältnorm cit'!I21/Volym!I21,"")</f>
        <v>1.0792682926829269</v>
      </c>
      <c r="J21" s="3">
        <f>IF(Volym!J21&gt;0,'Summa Fältnorm cit'!J21/Volym!J21,"")</f>
        <v>0.81686182669789231</v>
      </c>
      <c r="K21" s="3">
        <f>IF(Volym!K21&gt;0,'Summa Fältnorm cit'!K21/Volym!K21,"")</f>
        <v>0</v>
      </c>
      <c r="L21" s="3" t="str">
        <f>IF(Volym!L21&gt;0,'Summa Fältnorm cit'!L21/Volym!L21,"")</f>
        <v/>
      </c>
      <c r="M21" s="3" t="str">
        <f>IF(Volym!M21&gt;0,'Summa Fältnorm cit'!M21/Volym!M21,"")</f>
        <v/>
      </c>
      <c r="N21" s="3">
        <f>IF(Volym!N21&gt;0,'Summa Fältnorm cit'!N21/Volym!N21,"")</f>
        <v>0.85333333333333339</v>
      </c>
      <c r="O21" s="3" t="str">
        <f>IF(Volym!O21&gt;0,'Summa Fältnorm cit'!O21/Volym!O21,"")</f>
        <v/>
      </c>
      <c r="P21" s="3">
        <f>IF(Volym!P21&gt;0,'Summa Fältnorm cit'!P21/Volym!P21,"")</f>
        <v>1.08</v>
      </c>
      <c r="Q21" s="3" t="str">
        <f>IF(Volym!Q21&gt;0,'Summa Fältnorm cit'!Q21/Volym!Q21,"")</f>
        <v/>
      </c>
      <c r="R21" s="3">
        <f>IF(Volym!R21&gt;0,'Summa Fältnorm cit'!R21/Volym!R21,"")</f>
        <v>1.0193861066235863</v>
      </c>
      <c r="S21" s="3">
        <f>IF(Volym!S21&gt;0,'Summa Fältnorm cit'!S21/Volym!S21,"")</f>
        <v>0</v>
      </c>
      <c r="T21" s="56">
        <f>IF(Volym!T21&gt;0,'Summa Fältnorm cit'!T21/Volym!T21,"")</f>
        <v>1</v>
      </c>
      <c r="U21" s="3">
        <f>IF(Volym!U21&gt;0,'Summa Fältnorm cit'!U21/Volym!U21,"")</f>
        <v>0</v>
      </c>
      <c r="V21" s="3" t="str">
        <f>IF(Volym!V21&gt;0,'Summa Fältnorm cit'!V21/Volym!V21,"")</f>
        <v/>
      </c>
      <c r="W21" s="3">
        <f>IF(Volym!W21&gt;0,'Summa Fältnorm cit'!W21/Volym!W21,"")</f>
        <v>0.80632411067193688</v>
      </c>
      <c r="X21" s="3">
        <f>IF(Volym!X21&gt;0,'Summa Fältnorm cit'!X21/Volym!X21,"")</f>
        <v>0</v>
      </c>
      <c r="Y21" s="3" t="str">
        <f>IF(Volym!Y21&gt;0,'Summa Fältnorm cit'!Y21/Volym!Y21,"")</f>
        <v/>
      </c>
      <c r="Z21" s="3">
        <f>IF(Volym!Z21&gt;0,'Summa Fältnorm cit'!Z21/Volym!Z21,"")</f>
        <v>0.31670061099796332</v>
      </c>
      <c r="AA21" s="3">
        <f>IF(Volym!AA21&gt;0,'Summa Fältnorm cit'!AA21/Volym!AA21,"")</f>
        <v>0.76737967914438499</v>
      </c>
      <c r="AB21" s="3">
        <f>IF(Volym!AB21&gt;0,'Summa Fältnorm cit'!AB21/Volym!AB21,"")</f>
        <v>0</v>
      </c>
      <c r="AC21" s="3">
        <f>IF(Volym!AC21&gt;0,'Summa Fältnorm cit'!AC21/Volym!AC21,"")</f>
        <v>0.53086419753086411</v>
      </c>
      <c r="AD21" s="3">
        <f>IF(Volym!AD21&gt;0,'Summa Fältnorm cit'!AD21/Volym!AD21,"")</f>
        <v>0</v>
      </c>
      <c r="AE21" s="3">
        <f>IF(Volym!AE21&gt;0,'Summa Fältnorm cit'!AE21/Volym!AE21,"")</f>
        <v>0.41772151898734178</v>
      </c>
      <c r="AF21" s="3">
        <f>IF(Volym!AF21&gt;0,'Summa Fältnorm cit'!AF21/Volym!AF21,"")</f>
        <v>0.80952380952380953</v>
      </c>
      <c r="AG21" s="3">
        <f>IF(Volym!AG21&gt;0,'Summa Fältnorm cit'!AG21/Volym!AG21,"")</f>
        <v>0.24479166666666666</v>
      </c>
      <c r="AH21" s="3">
        <f>IF(Volym!AH21&gt;0,'Summa Fältnorm cit'!AH21/Volym!AH21,"")</f>
        <v>0.67666666666666664</v>
      </c>
      <c r="AI21" s="3">
        <f>IF(Volym!AI21&gt;0,'Summa Fältnorm cit'!AI21/Volym!AI21,"")</f>
        <v>0.73333333333333328</v>
      </c>
      <c r="AJ21" s="3">
        <f>IF(Volym!AJ21&gt;0,'Summa Fältnorm cit'!AJ21/Volym!AJ21,"")</f>
        <v>0.37331536388140163</v>
      </c>
      <c r="AK21" s="3">
        <f>IF(Volym!AK21&gt;0,'Summa Fältnorm cit'!AK21/Volym!AK21,"")</f>
        <v>0.65924632620398671</v>
      </c>
    </row>
    <row r="22" spans="1:37" x14ac:dyDescent="0.3">
      <c r="A22" s="2" t="s">
        <v>85</v>
      </c>
      <c r="B22" s="3" t="str">
        <f>IF(Volym!B22&gt;0,'Summa Fältnorm cit'!B22/Volym!B22,"")</f>
        <v/>
      </c>
      <c r="C22" s="3" t="str">
        <f>IF(Volym!C22&gt;0,'Summa Fältnorm cit'!C22/Volym!C22,"")</f>
        <v/>
      </c>
      <c r="D22" s="3">
        <f>IF(Volym!D22&gt;0,'Summa Fältnorm cit'!D22/Volym!D22,"")</f>
        <v>0</v>
      </c>
      <c r="E22" s="3" t="str">
        <f>IF(Volym!E22&gt;0,'Summa Fältnorm cit'!E22/Volym!E22,"")</f>
        <v/>
      </c>
      <c r="F22" s="3" t="str">
        <f>IF(Volym!F22&gt;0,'Summa Fältnorm cit'!F22/Volym!F22,"")</f>
        <v/>
      </c>
      <c r="G22" s="3" t="str">
        <f>IF(Volym!G22&gt;0,'Summa Fältnorm cit'!G22/Volym!G22,"")</f>
        <v/>
      </c>
      <c r="H22" s="3" t="str">
        <f>IF(Volym!H22&gt;0,'Summa Fältnorm cit'!H22/Volym!H22,"")</f>
        <v/>
      </c>
      <c r="I22" s="3" t="str">
        <f>IF(Volym!I22&gt;0,'Summa Fältnorm cit'!I22/Volym!I22,"")</f>
        <v/>
      </c>
      <c r="J22" s="3" t="str">
        <f>IF(Volym!J22&gt;0,'Summa Fältnorm cit'!J22/Volym!J22,"")</f>
        <v/>
      </c>
      <c r="K22" s="3" t="str">
        <f>IF(Volym!K22&gt;0,'Summa Fältnorm cit'!K22/Volym!K22,"")</f>
        <v/>
      </c>
      <c r="L22" s="3" t="str">
        <f>IF(Volym!L22&gt;0,'Summa Fältnorm cit'!L22/Volym!L22,"")</f>
        <v/>
      </c>
      <c r="M22" s="3" t="str">
        <f>IF(Volym!M22&gt;0,'Summa Fältnorm cit'!M22/Volym!M22,"")</f>
        <v/>
      </c>
      <c r="N22" s="3" t="str">
        <f>IF(Volym!N22&gt;0,'Summa Fältnorm cit'!N22/Volym!N22,"")</f>
        <v/>
      </c>
      <c r="O22" s="3" t="str">
        <f>IF(Volym!O22&gt;0,'Summa Fältnorm cit'!O22/Volym!O22,"")</f>
        <v/>
      </c>
      <c r="P22" s="3" t="str">
        <f>IF(Volym!P22&gt;0,'Summa Fältnorm cit'!P22/Volym!P22,"")</f>
        <v/>
      </c>
      <c r="Q22" s="3" t="str">
        <f>IF(Volym!Q22&gt;0,'Summa Fältnorm cit'!Q22/Volym!Q22,"")</f>
        <v/>
      </c>
      <c r="R22" s="3">
        <f>IF(Volym!R22&gt;0,'Summa Fältnorm cit'!R22/Volym!R22,"")</f>
        <v>0</v>
      </c>
      <c r="S22" s="3" t="str">
        <f>IF(Volym!S22&gt;0,'Summa Fältnorm cit'!S22/Volym!S22,"")</f>
        <v/>
      </c>
      <c r="T22" s="56" t="str">
        <f>IF(Volym!T22&gt;0,'Summa Fältnorm cit'!T22/Volym!T22,"")</f>
        <v/>
      </c>
      <c r="U22" s="3" t="str">
        <f>IF(Volym!U22&gt;0,'Summa Fältnorm cit'!U22/Volym!U22,"")</f>
        <v/>
      </c>
      <c r="V22" s="3" t="str">
        <f>IF(Volym!V22&gt;0,'Summa Fältnorm cit'!V22/Volym!V22,"")</f>
        <v/>
      </c>
      <c r="W22" s="3" t="str">
        <f>IF(Volym!W22&gt;0,'Summa Fältnorm cit'!W22/Volym!W22,"")</f>
        <v/>
      </c>
      <c r="X22" s="3" t="str">
        <f>IF(Volym!X22&gt;0,'Summa Fältnorm cit'!X22/Volym!X22,"")</f>
        <v/>
      </c>
      <c r="Y22" s="3" t="str">
        <f>IF(Volym!Y22&gt;0,'Summa Fältnorm cit'!Y22/Volym!Y22,"")</f>
        <v/>
      </c>
      <c r="Z22" s="3">
        <f>IF(Volym!Z22&gt;0,'Summa Fältnorm cit'!Z22/Volym!Z22,"")</f>
        <v>1.347433728144388</v>
      </c>
      <c r="AA22" s="3">
        <f>IF(Volym!AA22&gt;0,'Summa Fältnorm cit'!AA22/Volym!AA22,"")</f>
        <v>2.5951742627345844</v>
      </c>
      <c r="AB22" s="3">
        <f>IF(Volym!AB22&gt;0,'Summa Fältnorm cit'!AB22/Volym!AB22,"")</f>
        <v>0.44782608695652176</v>
      </c>
      <c r="AC22" s="3" t="str">
        <f>IF(Volym!AC22&gt;0,'Summa Fältnorm cit'!AC22/Volym!AC22,"")</f>
        <v/>
      </c>
      <c r="AD22" s="3" t="str">
        <f>IF(Volym!AD22&gt;0,'Summa Fältnorm cit'!AD22/Volym!AD22,"")</f>
        <v/>
      </c>
      <c r="AE22" s="3" t="str">
        <f>IF(Volym!AE22&gt;0,'Summa Fältnorm cit'!AE22/Volym!AE22,"")</f>
        <v/>
      </c>
      <c r="AF22" s="3">
        <f>IF(Volym!AF22&gt;0,'Summa Fältnorm cit'!AF22/Volym!AF22,"")</f>
        <v>0.39849624060150374</v>
      </c>
      <c r="AG22" s="3" t="str">
        <f>IF(Volym!AG22&gt;0,'Summa Fältnorm cit'!AG22/Volym!AG22,"")</f>
        <v/>
      </c>
      <c r="AH22" s="3" t="str">
        <f>IF(Volym!AH22&gt;0,'Summa Fältnorm cit'!AH22/Volym!AH22,"")</f>
        <v/>
      </c>
      <c r="AI22" s="3" t="str">
        <f>IF(Volym!AI22&gt;0,'Summa Fältnorm cit'!AI22/Volym!AI22,"")</f>
        <v/>
      </c>
      <c r="AJ22" s="3">
        <f>IF(Volym!AJ22&gt;0,'Summa Fältnorm cit'!AJ22/Volym!AJ22,"")</f>
        <v>0</v>
      </c>
      <c r="AK22" s="3">
        <f>IF(Volym!AK22&gt;0,'Summa Fältnorm cit'!AK22/Volym!AK22,"")</f>
        <v>1.3251603168615615</v>
      </c>
    </row>
    <row r="23" spans="1:37" s="40" customFormat="1" x14ac:dyDescent="0.3">
      <c r="A23" s="2" t="s">
        <v>56</v>
      </c>
      <c r="B23" s="41">
        <f>IF(Volym!B23&gt;0,'Summa Fältnorm cit'!B23/Volym!B23,"")</f>
        <v>1.0606060606060606</v>
      </c>
      <c r="C23" s="41">
        <f>IF(Volym!C23&gt;0,'Summa Fältnorm cit'!C23/Volym!C23,"")</f>
        <v>0.72180451127819545</v>
      </c>
      <c r="D23" s="41" t="str">
        <f>IF(Volym!D23&gt;0,'Summa Fältnorm cit'!D23/Volym!D23,"")</f>
        <v/>
      </c>
      <c r="E23" s="41" t="str">
        <f>IF(Volym!E23&gt;0,'Summa Fältnorm cit'!E23/Volym!E23,"")</f>
        <v/>
      </c>
      <c r="F23" s="41">
        <f>IF(Volym!F23&gt;0,'Summa Fältnorm cit'!F23/Volym!F23,"")</f>
        <v>0.60657051282051277</v>
      </c>
      <c r="G23" s="41">
        <f>IF(Volym!G23&gt;0,'Summa Fältnorm cit'!G23/Volym!G23,"")</f>
        <v>0.86315789473684201</v>
      </c>
      <c r="H23" s="41">
        <f>IF(Volym!H23&gt;0,'Summa Fältnorm cit'!H23/Volym!H23,"")</f>
        <v>0.16417910447761194</v>
      </c>
      <c r="I23" s="41">
        <f>IF(Volym!I23&gt;0,'Summa Fältnorm cit'!I23/Volym!I23,"")</f>
        <v>1.4164969450101832</v>
      </c>
      <c r="J23" s="41">
        <f>IF(Volym!J23&gt;0,'Summa Fältnorm cit'!J23/Volym!J23,"")</f>
        <v>0</v>
      </c>
      <c r="K23" s="41">
        <f>IF(Volym!K23&gt;0,'Summa Fältnorm cit'!K23/Volym!K23,"")</f>
        <v>0.25563909774436089</v>
      </c>
      <c r="L23" s="41">
        <f>IF(Volym!L23&gt;0,'Summa Fältnorm cit'!L23/Volym!L23,"")</f>
        <v>5.9829059829059839E-2</v>
      </c>
      <c r="M23" s="41" t="str">
        <f>IF(Volym!M23&gt;0,'Summa Fältnorm cit'!M23/Volym!M23,"")</f>
        <v/>
      </c>
      <c r="N23" s="41">
        <f>IF(Volym!N23&gt;0,'Summa Fältnorm cit'!N23/Volym!N23,"")</f>
        <v>0</v>
      </c>
      <c r="O23" s="41">
        <f>IF(Volym!O23&gt;0,'Summa Fältnorm cit'!O23/Volym!O23,"")</f>
        <v>5.3636363636363633</v>
      </c>
      <c r="P23" s="41" t="str">
        <f>IF(Volym!P23&gt;0,'Summa Fältnorm cit'!P23/Volym!P23,"")</f>
        <v/>
      </c>
      <c r="Q23" s="41" t="str">
        <f>IF(Volym!Q23&gt;0,'Summa Fältnorm cit'!Q23/Volym!Q23,"")</f>
        <v/>
      </c>
      <c r="R23" s="41">
        <f>IF(Volym!R23&gt;0,'Summa Fältnorm cit'!R23/Volym!R23,"")</f>
        <v>0.78384124734231053</v>
      </c>
      <c r="S23" s="41" t="str">
        <f>IF(Volym!S23&gt;0,'Summa Fältnorm cit'!S23/Volym!S23,"")</f>
        <v/>
      </c>
      <c r="T23" s="56" t="str">
        <f>IF(Volym!T23&gt;0,'Summa Fältnorm cit'!T23/Volym!T23,"")</f>
        <v/>
      </c>
      <c r="U23" s="41" t="str">
        <f>IF(Volym!U23&gt;0,'Summa Fältnorm cit'!U23/Volym!U23,"")</f>
        <v/>
      </c>
      <c r="V23" s="41">
        <f>IF(Volym!V23&gt;0,'Summa Fältnorm cit'!V23/Volym!V23,"")</f>
        <v>0.60569948186528488</v>
      </c>
      <c r="W23" s="41">
        <f>IF(Volym!W23&gt;0,'Summa Fältnorm cit'!W23/Volym!W23,"")</f>
        <v>2.368653421633554</v>
      </c>
      <c r="X23" s="41">
        <f>IF(Volym!X23&gt;0,'Summa Fältnorm cit'!X23/Volym!X23,"")</f>
        <v>0</v>
      </c>
      <c r="Y23" s="41">
        <f>IF(Volym!Y23&gt;0,'Summa Fältnorm cit'!Y23/Volym!Y23,"")</f>
        <v>2.4482758620689657</v>
      </c>
      <c r="Z23" s="41">
        <f>IF(Volym!Z23&gt;0,'Summa Fältnorm cit'!Z23/Volym!Z23,"")</f>
        <v>0.31707317073170738</v>
      </c>
      <c r="AA23" s="41">
        <f>IF(Volym!AA23&gt;0,'Summa Fältnorm cit'!AA23/Volym!AA23,"")</f>
        <v>0.6067415730337079</v>
      </c>
      <c r="AB23" s="41" t="str">
        <f>IF(Volym!AB23&gt;0,'Summa Fältnorm cit'!AB23/Volym!AB23,"")</f>
        <v/>
      </c>
      <c r="AC23" s="41" t="str">
        <f>IF(Volym!AC23&gt;0,'Summa Fältnorm cit'!AC23/Volym!AC23,"")</f>
        <v/>
      </c>
      <c r="AD23" s="41" t="str">
        <f>IF(Volym!AD23&gt;0,'Summa Fältnorm cit'!AD23/Volym!AD23,"")</f>
        <v/>
      </c>
      <c r="AE23" s="41">
        <f>IF(Volym!AE23&gt;0,'Summa Fältnorm cit'!AE23/Volym!AE23,"")</f>
        <v>0.59523809523809523</v>
      </c>
      <c r="AF23" s="41" t="str">
        <f>IF(Volym!AF23&gt;0,'Summa Fältnorm cit'!AF23/Volym!AF23,"")</f>
        <v/>
      </c>
      <c r="AG23" s="41">
        <f>IF(Volym!AG23&gt;0,'Summa Fältnorm cit'!AG23/Volym!AG23,"")</f>
        <v>1.1578947368421053</v>
      </c>
      <c r="AH23" s="41" t="str">
        <f>IF(Volym!AH23&gt;0,'Summa Fältnorm cit'!AH23/Volym!AH23,"")</f>
        <v/>
      </c>
      <c r="AI23" s="41">
        <f>IF(Volym!AI23&gt;0,'Summa Fältnorm cit'!AI23/Volym!AI23,"")</f>
        <v>0.54077253218884114</v>
      </c>
      <c r="AJ23" s="41">
        <f>IF(Volym!AJ23&gt;0,'Summa Fältnorm cit'!AJ23/Volym!AJ23,"")</f>
        <v>0.97633872976338731</v>
      </c>
      <c r="AK23" s="41">
        <f>IF(Volym!AK23&gt;0,'Summa Fältnorm cit'!AK23/Volym!AK23,"")</f>
        <v>0.84146466196174707</v>
      </c>
    </row>
    <row r="24" spans="1:37" x14ac:dyDescent="0.3">
      <c r="A24" s="2" t="s">
        <v>57</v>
      </c>
      <c r="B24" s="3" t="str">
        <f>IF(Volym!B24&gt;0,'Summa Fältnorm cit'!B24/Volym!B24,"")</f>
        <v/>
      </c>
      <c r="C24" s="3">
        <f>IF(Volym!C24&gt;0,'Summa Fältnorm cit'!C24/Volym!C24,"")</f>
        <v>0.25657894736842107</v>
      </c>
      <c r="D24" s="3" t="str">
        <f>IF(Volym!D24&gt;0,'Summa Fältnorm cit'!D24/Volym!D24,"")</f>
        <v/>
      </c>
      <c r="E24" s="3" t="str">
        <f>IF(Volym!E24&gt;0,'Summa Fältnorm cit'!E24/Volym!E24,"")</f>
        <v/>
      </c>
      <c r="F24" s="3">
        <f>IF(Volym!F24&gt;0,'Summa Fältnorm cit'!F24/Volym!F24,"")</f>
        <v>0.56976744186046513</v>
      </c>
      <c r="G24" s="3">
        <f>IF(Volym!G24&gt;0,'Summa Fältnorm cit'!G24/Volym!G24,"")</f>
        <v>0.36749116607773852</v>
      </c>
      <c r="H24" s="3">
        <f>IF(Volym!H24&gt;0,'Summa Fältnorm cit'!H24/Volym!H24,"")</f>
        <v>1.8632478632478635</v>
      </c>
      <c r="I24" s="3">
        <f>IF(Volym!I24&gt;0,'Summa Fältnorm cit'!I24/Volym!I24,"")</f>
        <v>0.83870967741935487</v>
      </c>
      <c r="J24" s="3">
        <f>IF(Volym!J24&gt;0,'Summa Fältnorm cit'!J24/Volym!J24,"")</f>
        <v>0.22536585365853659</v>
      </c>
      <c r="K24" s="3">
        <f>IF(Volym!K24&gt;0,'Summa Fältnorm cit'!K24/Volym!K24,"")</f>
        <v>0</v>
      </c>
      <c r="L24" s="3">
        <f>IF(Volym!L24&gt;0,'Summa Fältnorm cit'!L24/Volym!L24,"")</f>
        <v>0.79112271540469969</v>
      </c>
      <c r="M24" s="3" t="str">
        <f>IF(Volym!M24&gt;0,'Summa Fältnorm cit'!M24/Volym!M24,"")</f>
        <v/>
      </c>
      <c r="N24" s="3" t="str">
        <f>IF(Volym!N24&gt;0,'Summa Fältnorm cit'!N24/Volym!N24,"")</f>
        <v/>
      </c>
      <c r="O24" s="3">
        <f>IF(Volym!O24&gt;0,'Summa Fältnorm cit'!O24/Volym!O24,"")</f>
        <v>2.0474860335195531</v>
      </c>
      <c r="P24" s="3">
        <f>IF(Volym!P24&gt;0,'Summa Fältnorm cit'!P24/Volym!P24,"")</f>
        <v>1.7984615384615383</v>
      </c>
      <c r="Q24" s="3" t="str">
        <f>IF(Volym!Q24&gt;0,'Summa Fältnorm cit'!Q24/Volym!Q24,"")</f>
        <v/>
      </c>
      <c r="R24" s="3">
        <f>IF(Volym!R24&gt;0,'Summa Fältnorm cit'!R24/Volym!R24,"")</f>
        <v>1.0420932878270763</v>
      </c>
      <c r="S24" s="3" t="str">
        <f>IF(Volym!S24&gt;0,'Summa Fältnorm cit'!S24/Volym!S24,"")</f>
        <v/>
      </c>
      <c r="T24" s="56">
        <f>IF(Volym!T24&gt;0,'Summa Fältnorm cit'!T24/Volym!T24,"")</f>
        <v>1</v>
      </c>
      <c r="U24" s="3">
        <f>IF(Volym!U24&gt;0,'Summa Fältnorm cit'!U24/Volym!U24,"")</f>
        <v>0.22222222222222224</v>
      </c>
      <c r="V24" s="3" t="str">
        <f>IF(Volym!V24&gt;0,'Summa Fältnorm cit'!V24/Volym!V24,"")</f>
        <v/>
      </c>
      <c r="W24" s="3">
        <f>IF(Volym!W24&gt;0,'Summa Fältnorm cit'!W24/Volym!W24,"")</f>
        <v>0.65171060011217052</v>
      </c>
      <c r="X24" s="3">
        <f>IF(Volym!X24&gt;0,'Summa Fältnorm cit'!X24/Volym!X24,"")</f>
        <v>0.37</v>
      </c>
      <c r="Y24" s="3" t="str">
        <f>IF(Volym!Y24&gt;0,'Summa Fältnorm cit'!Y24/Volym!Y24,"")</f>
        <v/>
      </c>
      <c r="Z24" s="3">
        <f>IF(Volym!Z24&gt;0,'Summa Fältnorm cit'!Z24/Volym!Z24,"")</f>
        <v>0.375</v>
      </c>
      <c r="AA24" s="3">
        <f>IF(Volym!AA24&gt;0,'Summa Fältnorm cit'!AA24/Volym!AA24,"")</f>
        <v>2.2181818181818178</v>
      </c>
      <c r="AB24" s="3">
        <f>IF(Volym!AB24&gt;0,'Summa Fältnorm cit'!AB24/Volym!AB24,"")</f>
        <v>0.40000000000000008</v>
      </c>
      <c r="AC24" s="3">
        <f>IF(Volym!AC24&gt;0,'Summa Fältnorm cit'!AC24/Volym!AC24,"")</f>
        <v>0.10714285714285712</v>
      </c>
      <c r="AD24" s="3">
        <f>IF(Volym!AD24&gt;0,'Summa Fältnorm cit'!AD24/Volym!AD24,"")</f>
        <v>1.0499999999999998</v>
      </c>
      <c r="AE24" s="3">
        <f>IF(Volym!AE24&gt;0,'Summa Fältnorm cit'!AE24/Volym!AE24,"")</f>
        <v>0.16939890710382513</v>
      </c>
      <c r="AF24" s="3">
        <f>IF(Volym!AF24&gt;0,'Summa Fältnorm cit'!AF24/Volym!AF24,"")</f>
        <v>0</v>
      </c>
      <c r="AG24" s="3" t="str">
        <f>IF(Volym!AG24&gt;0,'Summa Fältnorm cit'!AG24/Volym!AG24,"")</f>
        <v/>
      </c>
      <c r="AH24" s="3">
        <f>IF(Volym!AH24&gt;0,'Summa Fältnorm cit'!AH24/Volym!AH24,"")</f>
        <v>0</v>
      </c>
      <c r="AI24" s="3" t="str">
        <f>IF(Volym!AI24&gt;0,'Summa Fältnorm cit'!AI24/Volym!AI24,"")</f>
        <v/>
      </c>
      <c r="AJ24" s="3">
        <f>IF(Volym!AJ24&gt;0,'Summa Fältnorm cit'!AJ24/Volym!AJ24,"")</f>
        <v>0</v>
      </c>
      <c r="AK24" s="3">
        <f>IF(Volym!AK24&gt;0,'Summa Fältnorm cit'!AK24/Volym!AK24,"")</f>
        <v>0.76582430806257529</v>
      </c>
    </row>
    <row r="25" spans="1:37" x14ac:dyDescent="0.3">
      <c r="A25" s="2" t="s">
        <v>58</v>
      </c>
      <c r="B25" s="3" t="str">
        <f>IF(Volym!B25&gt;0,'Summa Fältnorm cit'!B25/Volym!B25,"")</f>
        <v/>
      </c>
      <c r="C25" s="3">
        <f>IF(Volym!C25&gt;0,'Summa Fältnorm cit'!C25/Volym!C25,"")</f>
        <v>1.3653846153846152</v>
      </c>
      <c r="D25" s="3" t="str">
        <f>IF(Volym!D25&gt;0,'Summa Fältnorm cit'!D25/Volym!D25,"")</f>
        <v/>
      </c>
      <c r="E25" s="3" t="str">
        <f>IF(Volym!E25&gt;0,'Summa Fältnorm cit'!E25/Volym!E25,"")</f>
        <v/>
      </c>
      <c r="F25" s="3" t="str">
        <f>IF(Volym!F25&gt;0,'Summa Fältnorm cit'!F25/Volym!F25,"")</f>
        <v/>
      </c>
      <c r="G25" s="3" t="str">
        <f>IF(Volym!G25&gt;0,'Summa Fältnorm cit'!G25/Volym!G25,"")</f>
        <v/>
      </c>
      <c r="H25" s="3" t="str">
        <f>IF(Volym!H25&gt;0,'Summa Fältnorm cit'!H25/Volym!H25,"")</f>
        <v/>
      </c>
      <c r="I25" s="3">
        <f>IF(Volym!I25&gt;0,'Summa Fältnorm cit'!I25/Volym!I25,"")</f>
        <v>2.6716417910447761</v>
      </c>
      <c r="J25" s="3">
        <f>IF(Volym!J25&gt;0,'Summa Fältnorm cit'!J25/Volym!J25,"")</f>
        <v>0</v>
      </c>
      <c r="K25" s="3" t="str">
        <f>IF(Volym!K25&gt;0,'Summa Fältnorm cit'!K25/Volym!K25,"")</f>
        <v/>
      </c>
      <c r="L25" s="3" t="str">
        <f>IF(Volym!L25&gt;0,'Summa Fältnorm cit'!L25/Volym!L25,"")</f>
        <v/>
      </c>
      <c r="M25" s="3" t="str">
        <f>IF(Volym!M25&gt;0,'Summa Fältnorm cit'!M25/Volym!M25,"")</f>
        <v/>
      </c>
      <c r="N25" s="3">
        <f>IF(Volym!N25&gt;0,'Summa Fältnorm cit'!N25/Volym!N25,"")</f>
        <v>0</v>
      </c>
      <c r="O25" s="3" t="str">
        <f>IF(Volym!O25&gt;0,'Summa Fältnorm cit'!O25/Volym!O25,"")</f>
        <v/>
      </c>
      <c r="P25" s="3" t="str">
        <f>IF(Volym!P25&gt;0,'Summa Fältnorm cit'!P25/Volym!P25,"")</f>
        <v/>
      </c>
      <c r="Q25" s="3">
        <f>IF(Volym!Q25&gt;0,'Summa Fältnorm cit'!Q25/Volym!Q25,"")</f>
        <v>1.0963855421686748</v>
      </c>
      <c r="R25" s="3">
        <f>IF(Volym!R25&gt;0,'Summa Fältnorm cit'!R25/Volym!R25,"")</f>
        <v>0</v>
      </c>
      <c r="S25" s="3" t="str">
        <f>IF(Volym!S25&gt;0,'Summa Fältnorm cit'!S25/Volym!S25,"")</f>
        <v/>
      </c>
      <c r="T25" s="56">
        <f>IF(Volym!T25&gt;0,'Summa Fältnorm cit'!T25/Volym!T25,"")</f>
        <v>1</v>
      </c>
      <c r="U25" s="3">
        <f>IF(Volym!U25&gt;0,'Summa Fältnorm cit'!U25/Volym!U25,"")</f>
        <v>2.2999999999999998</v>
      </c>
      <c r="V25" s="3" t="str">
        <f>IF(Volym!V25&gt;0,'Summa Fältnorm cit'!V25/Volym!V25,"")</f>
        <v/>
      </c>
      <c r="W25" s="3" t="str">
        <f>IF(Volym!W25&gt;0,'Summa Fältnorm cit'!W25/Volym!W25,"")</f>
        <v/>
      </c>
      <c r="X25" s="3" t="str">
        <f>IF(Volym!X25&gt;0,'Summa Fältnorm cit'!X25/Volym!X25,"")</f>
        <v/>
      </c>
      <c r="Y25" s="3" t="str">
        <f>IF(Volym!Y25&gt;0,'Summa Fältnorm cit'!Y25/Volym!Y25,"")</f>
        <v/>
      </c>
      <c r="Z25" s="3" t="str">
        <f>IF(Volym!Z25&gt;0,'Summa Fältnorm cit'!Z25/Volym!Z25,"")</f>
        <v/>
      </c>
      <c r="AA25" s="3" t="str">
        <f>IF(Volym!AA25&gt;0,'Summa Fältnorm cit'!AA25/Volym!AA25,"")</f>
        <v/>
      </c>
      <c r="AB25" s="3" t="str">
        <f>IF(Volym!AB25&gt;0,'Summa Fältnorm cit'!AB25/Volym!AB25,"")</f>
        <v/>
      </c>
      <c r="AC25" s="3" t="str">
        <f>IF(Volym!AC25&gt;0,'Summa Fältnorm cit'!AC25/Volym!AC25,"")</f>
        <v/>
      </c>
      <c r="AD25" s="3" t="str">
        <f>IF(Volym!AD25&gt;0,'Summa Fältnorm cit'!AD25/Volym!AD25,"")</f>
        <v/>
      </c>
      <c r="AE25" s="3" t="str">
        <f>IF(Volym!AE25&gt;0,'Summa Fältnorm cit'!AE25/Volym!AE25,"")</f>
        <v/>
      </c>
      <c r="AF25" s="3" t="str">
        <f>IF(Volym!AF25&gt;0,'Summa Fältnorm cit'!AF25/Volym!AF25,"")</f>
        <v/>
      </c>
      <c r="AG25" s="3" t="str">
        <f>IF(Volym!AG25&gt;0,'Summa Fältnorm cit'!AG25/Volym!AG25,"")</f>
        <v/>
      </c>
      <c r="AH25" s="3" t="str">
        <f>IF(Volym!AH25&gt;0,'Summa Fältnorm cit'!AH25/Volym!AH25,"")</f>
        <v/>
      </c>
      <c r="AI25" s="3" t="str">
        <f>IF(Volym!AI25&gt;0,'Summa Fältnorm cit'!AI25/Volym!AI25,"")</f>
        <v/>
      </c>
      <c r="AJ25" s="3" t="str">
        <f>IF(Volym!AJ25&gt;0,'Summa Fältnorm cit'!AJ25/Volym!AJ25,"")</f>
        <v/>
      </c>
      <c r="AK25" s="3">
        <f>IF(Volym!AK25&gt;0,'Summa Fältnorm cit'!AK25/Volym!AK25,"")</f>
        <v>1.0777576853526223</v>
      </c>
    </row>
    <row r="26" spans="1:37" x14ac:dyDescent="0.3">
      <c r="A26" s="2" t="s">
        <v>59</v>
      </c>
      <c r="B26" s="3" t="str">
        <f>IF(Volym!B26&gt;0,'Summa Fältnorm cit'!B26/Volym!B26,"")</f>
        <v/>
      </c>
      <c r="C26" s="3">
        <f>IF(Volym!C26&gt;0,'Summa Fältnorm cit'!C26/Volym!C26,"")</f>
        <v>0.7982062780269058</v>
      </c>
      <c r="D26" s="3">
        <f>IF(Volym!D26&gt;0,'Summa Fältnorm cit'!D26/Volym!D26,"")</f>
        <v>0.21212121212121213</v>
      </c>
      <c r="E26" s="3" t="str">
        <f>IF(Volym!E26&gt;0,'Summa Fältnorm cit'!E26/Volym!E26,"")</f>
        <v/>
      </c>
      <c r="F26" s="3">
        <f>IF(Volym!F26&gt;0,'Summa Fältnorm cit'!F26/Volym!F26,"")</f>
        <v>0</v>
      </c>
      <c r="G26" s="3">
        <f>IF(Volym!G26&gt;0,'Summa Fältnorm cit'!G26/Volym!G26,"")</f>
        <v>1.1474654377880185</v>
      </c>
      <c r="H26" s="3">
        <f>IF(Volym!H26&gt;0,'Summa Fältnorm cit'!H26/Volym!H26,"")</f>
        <v>0</v>
      </c>
      <c r="I26" s="3">
        <f>IF(Volym!I26&gt;0,'Summa Fältnorm cit'!I26/Volym!I26,"")</f>
        <v>0.81159420289855078</v>
      </c>
      <c r="J26" s="3">
        <f>IF(Volym!J26&gt;0,'Summa Fältnorm cit'!J26/Volym!J26,"")</f>
        <v>0.97351755900978698</v>
      </c>
      <c r="K26" s="3">
        <f>IF(Volym!K26&gt;0,'Summa Fältnorm cit'!K26/Volym!K26,"")</f>
        <v>0</v>
      </c>
      <c r="L26" s="3">
        <f>IF(Volym!L26&gt;0,'Summa Fältnorm cit'!L26/Volym!L26,"")</f>
        <v>0.46399999999999997</v>
      </c>
      <c r="M26" s="3">
        <f>IF(Volym!M26&gt;0,'Summa Fältnorm cit'!M26/Volym!M26,"")</f>
        <v>0</v>
      </c>
      <c r="N26" s="3">
        <f>IF(Volym!N26&gt;0,'Summa Fältnorm cit'!N26/Volym!N26,"")</f>
        <v>0.34042553191489361</v>
      </c>
      <c r="O26" s="3">
        <f>IF(Volym!O26&gt;0,'Summa Fältnorm cit'!O26/Volym!O26,"")</f>
        <v>1.8104448742746615</v>
      </c>
      <c r="P26" s="3">
        <f>IF(Volym!P26&gt;0,'Summa Fältnorm cit'!P26/Volym!P26,"")</f>
        <v>1.817391304347826</v>
      </c>
      <c r="Q26" s="3">
        <f>IF(Volym!Q26&gt;0,'Summa Fältnorm cit'!Q26/Volym!Q26,"")</f>
        <v>0</v>
      </c>
      <c r="R26" s="3">
        <f>IF(Volym!R26&gt;0,'Summa Fältnorm cit'!R26/Volym!R26,"")</f>
        <v>0.8</v>
      </c>
      <c r="S26" s="3">
        <f>IF(Volym!S26&gt;0,'Summa Fältnorm cit'!S26/Volym!S26,"")</f>
        <v>0</v>
      </c>
      <c r="T26" s="56">
        <f>IF(Volym!T26&gt;0,'Summa Fältnorm cit'!T26/Volym!T26,"")</f>
        <v>1</v>
      </c>
      <c r="U26" s="3">
        <f>IF(Volym!U26&gt;0,'Summa Fältnorm cit'!U26/Volym!U26,"")</f>
        <v>0</v>
      </c>
      <c r="V26" s="3" t="str">
        <f>IF(Volym!V26&gt;0,'Summa Fältnorm cit'!V26/Volym!V26,"")</f>
        <v/>
      </c>
      <c r="W26" s="3">
        <f>IF(Volym!W26&gt;0,'Summa Fältnorm cit'!W26/Volym!W26,"")</f>
        <v>0.62404371584699447</v>
      </c>
      <c r="X26" s="3">
        <f>IF(Volym!X26&gt;0,'Summa Fältnorm cit'!X26/Volym!X26,"")</f>
        <v>3.7339055793991411</v>
      </c>
      <c r="Y26" s="3" t="str">
        <f>IF(Volym!Y26&gt;0,'Summa Fältnorm cit'!Y26/Volym!Y26,"")</f>
        <v/>
      </c>
      <c r="Z26" s="3">
        <f>IF(Volym!Z26&gt;0,'Summa Fältnorm cit'!Z26/Volym!Z26,"")</f>
        <v>0.99873096446700516</v>
      </c>
      <c r="AA26" s="3">
        <f>IF(Volym!AA26&gt;0,'Summa Fältnorm cit'!AA26/Volym!AA26,"")</f>
        <v>0.74380165289256206</v>
      </c>
      <c r="AB26" s="3">
        <f>IF(Volym!AB26&gt;0,'Summa Fältnorm cit'!AB26/Volym!AB26,"")</f>
        <v>0.30620155038759689</v>
      </c>
      <c r="AC26" s="3">
        <f>IF(Volym!AC26&gt;0,'Summa Fältnorm cit'!AC26/Volym!AC26,"")</f>
        <v>1.5784313725490198</v>
      </c>
      <c r="AD26" s="3" t="str">
        <f>IF(Volym!AD26&gt;0,'Summa Fältnorm cit'!AD26/Volym!AD26,"")</f>
        <v/>
      </c>
      <c r="AE26" s="3">
        <f>IF(Volym!AE26&gt;0,'Summa Fältnorm cit'!AE26/Volym!AE26,"")</f>
        <v>0</v>
      </c>
      <c r="AF26" s="3">
        <f>IF(Volym!AF26&gt;0,'Summa Fältnorm cit'!AF26/Volym!AF26,"")</f>
        <v>0.21967654986522911</v>
      </c>
      <c r="AG26" s="3">
        <f>IF(Volym!AG26&gt;0,'Summa Fältnorm cit'!AG26/Volym!AG26,"")</f>
        <v>0.87333333333333341</v>
      </c>
      <c r="AH26" s="3">
        <f>IF(Volym!AH26&gt;0,'Summa Fältnorm cit'!AH26/Volym!AH26,"")</f>
        <v>0</v>
      </c>
      <c r="AI26" s="3">
        <f>IF(Volym!AI26&gt;0,'Summa Fältnorm cit'!AI26/Volym!AI26,"")</f>
        <v>0.24242424242424243</v>
      </c>
      <c r="AJ26" s="3">
        <f>IF(Volym!AJ26&gt;0,'Summa Fältnorm cit'!AJ26/Volym!AJ26,"")</f>
        <v>0</v>
      </c>
      <c r="AK26" s="3">
        <f>IF(Volym!AK26&gt;0,'Summa Fältnorm cit'!AK26/Volym!AK26,"")</f>
        <v>0.84823719471633574</v>
      </c>
    </row>
    <row r="27" spans="1:37" x14ac:dyDescent="0.3">
      <c r="A27" s="2" t="s">
        <v>60</v>
      </c>
      <c r="B27" s="3" t="str">
        <f>IF(Volym!B27&gt;0,'Summa Fältnorm cit'!B27/Volym!B27,"")</f>
        <v/>
      </c>
      <c r="C27" s="3">
        <f>IF(Volym!C27&gt;0,'Summa Fältnorm cit'!C27/Volym!C27,"")</f>
        <v>0.87700534759358284</v>
      </c>
      <c r="D27" s="3">
        <f>IF(Volym!D27&gt;0,'Summa Fältnorm cit'!D27/Volym!D27,"")</f>
        <v>0.32608695652173908</v>
      </c>
      <c r="E27" s="3" t="str">
        <f>IF(Volym!E27&gt;0,'Summa Fältnorm cit'!E27/Volym!E27,"")</f>
        <v/>
      </c>
      <c r="F27" s="3">
        <f>IF(Volym!F27&gt;0,'Summa Fältnorm cit'!F27/Volym!F27,"")</f>
        <v>0</v>
      </c>
      <c r="G27" s="3">
        <f>IF(Volym!G27&gt;0,'Summa Fältnorm cit'!G27/Volym!G27,"")</f>
        <v>1.3964984552008237</v>
      </c>
      <c r="H27" s="3">
        <f>IF(Volym!H27&gt;0,'Summa Fältnorm cit'!H27/Volym!H27,"")</f>
        <v>0.13793103448275862</v>
      </c>
      <c r="I27" s="3">
        <f>IF(Volym!I27&gt;0,'Summa Fältnorm cit'!I27/Volym!I27,"")</f>
        <v>0.39687499999999998</v>
      </c>
      <c r="J27" s="3">
        <f>IF(Volym!J27&gt;0,'Summa Fältnorm cit'!J27/Volym!J27,"")</f>
        <v>0.5</v>
      </c>
      <c r="K27" s="3">
        <f>IF(Volym!K27&gt;0,'Summa Fältnorm cit'!K27/Volym!K27,"")</f>
        <v>0.96499999999999997</v>
      </c>
      <c r="L27" s="3">
        <f>IF(Volym!L27&gt;0,'Summa Fältnorm cit'!L27/Volym!L27,"")</f>
        <v>0.84948979591836737</v>
      </c>
      <c r="M27" s="3" t="str">
        <f>IF(Volym!M27&gt;0,'Summa Fältnorm cit'!M27/Volym!M27,"")</f>
        <v/>
      </c>
      <c r="N27" s="3">
        <f>IF(Volym!N27&gt;0,'Summa Fältnorm cit'!N27/Volym!N27,"")</f>
        <v>0.94117647058823528</v>
      </c>
      <c r="O27" s="3">
        <f>IF(Volym!O27&gt;0,'Summa Fältnorm cit'!O27/Volym!O27,"")</f>
        <v>1.3399999999999999</v>
      </c>
      <c r="P27" s="3" t="str">
        <f>IF(Volym!P27&gt;0,'Summa Fältnorm cit'!P27/Volym!P27,"")</f>
        <v/>
      </c>
      <c r="Q27" s="3" t="str">
        <f>IF(Volym!Q27&gt;0,'Summa Fältnorm cit'!Q27/Volym!Q27,"")</f>
        <v/>
      </c>
      <c r="R27" s="3">
        <f>IF(Volym!R27&gt;0,'Summa Fältnorm cit'!R27/Volym!R27,"")</f>
        <v>1.2929078014184399</v>
      </c>
      <c r="S27" s="3" t="str">
        <f>IF(Volym!S27&gt;0,'Summa Fältnorm cit'!S27/Volym!S27,"")</f>
        <v/>
      </c>
      <c r="T27" s="56" t="str">
        <f>IF(Volym!T27&gt;0,'Summa Fältnorm cit'!T27/Volym!T27,"")</f>
        <v/>
      </c>
      <c r="U27" s="3">
        <f>IF(Volym!U27&gt;0,'Summa Fältnorm cit'!U27/Volym!U27,"")</f>
        <v>0</v>
      </c>
      <c r="V27" s="3" t="str">
        <f>IF(Volym!V27&gt;0,'Summa Fältnorm cit'!V27/Volym!V27,"")</f>
        <v/>
      </c>
      <c r="W27" s="3">
        <f>IF(Volym!W27&gt;0,'Summa Fältnorm cit'!W27/Volym!W27,"")</f>
        <v>1.345514950166113</v>
      </c>
      <c r="X27" s="3" t="str">
        <f>IF(Volym!X27&gt;0,'Summa Fältnorm cit'!X27/Volym!X27,"")</f>
        <v/>
      </c>
      <c r="Y27" s="3" t="str">
        <f>IF(Volym!Y27&gt;0,'Summa Fältnorm cit'!Y27/Volym!Y27,"")</f>
        <v/>
      </c>
      <c r="Z27" s="3">
        <f>IF(Volym!Z27&gt;0,'Summa Fältnorm cit'!Z27/Volym!Z27,"")</f>
        <v>0.8098859315589354</v>
      </c>
      <c r="AA27" s="3">
        <f>IF(Volym!AA27&gt;0,'Summa Fältnorm cit'!AA27/Volym!AA27,"")</f>
        <v>0.77011494252873569</v>
      </c>
      <c r="AB27" s="3">
        <f>IF(Volym!AB27&gt;0,'Summa Fältnorm cit'!AB27/Volym!AB27,"")</f>
        <v>1.7058823529411762</v>
      </c>
      <c r="AC27" s="3">
        <f>IF(Volym!AC27&gt;0,'Summa Fältnorm cit'!AC27/Volym!AC27,"")</f>
        <v>0.13793103448275865</v>
      </c>
      <c r="AD27" s="3" t="str">
        <f>IF(Volym!AD27&gt;0,'Summa Fältnorm cit'!AD27/Volym!AD27,"")</f>
        <v/>
      </c>
      <c r="AE27" s="3">
        <f>IF(Volym!AE27&gt;0,'Summa Fältnorm cit'!AE27/Volym!AE27,"")</f>
        <v>0.21142857142857144</v>
      </c>
      <c r="AF27" s="3">
        <f>IF(Volym!AF27&gt;0,'Summa Fältnorm cit'!AF27/Volym!AF27,"")</f>
        <v>0.37327188940092171</v>
      </c>
      <c r="AG27" s="3" t="str">
        <f>IF(Volym!AG27&gt;0,'Summa Fältnorm cit'!AG27/Volym!AG27,"")</f>
        <v/>
      </c>
      <c r="AH27" s="3" t="str">
        <f>IF(Volym!AH27&gt;0,'Summa Fältnorm cit'!AH27/Volym!AH27,"")</f>
        <v/>
      </c>
      <c r="AI27" s="3">
        <f>IF(Volym!AI27&gt;0,'Summa Fältnorm cit'!AI27/Volym!AI27,"")</f>
        <v>1.25</v>
      </c>
      <c r="AJ27" s="3">
        <f>IF(Volym!AJ27&gt;0,'Summa Fältnorm cit'!AJ27/Volym!AJ27,"")</f>
        <v>0.33837837837837836</v>
      </c>
      <c r="AK27" s="3">
        <f>IF(Volym!AK27&gt;0,'Summa Fältnorm cit'!AK27/Volym!AK27,"")</f>
        <v>0.94673899642460813</v>
      </c>
    </row>
    <row r="28" spans="1:37" x14ac:dyDescent="0.3">
      <c r="A28" s="2" t="s">
        <v>61</v>
      </c>
      <c r="B28" s="3">
        <f>IF(Volym!B28&gt;0,'Summa Fältnorm cit'!B28/Volym!B28,"")</f>
        <v>3.8181818181818179</v>
      </c>
      <c r="C28" s="3">
        <f>IF(Volym!C28&gt;0,'Summa Fältnorm cit'!C28/Volym!C28,"")</f>
        <v>1.3467843631778058</v>
      </c>
      <c r="D28" s="3">
        <f>IF(Volym!D28&gt;0,'Summa Fältnorm cit'!D28/Volym!D28,"")</f>
        <v>0.61643835616438358</v>
      </c>
      <c r="E28" s="3">
        <f>IF(Volym!E28&gt;0,'Summa Fältnorm cit'!E28/Volym!E28,"")</f>
        <v>1.4754098360655739</v>
      </c>
      <c r="F28" s="3">
        <f>IF(Volym!F28&gt;0,'Summa Fältnorm cit'!F28/Volym!F28,"")</f>
        <v>0.81203007518796988</v>
      </c>
      <c r="G28" s="3">
        <f>IF(Volym!G28&gt;0,'Summa Fältnorm cit'!G28/Volym!G28,"")</f>
        <v>0.67599999999999993</v>
      </c>
      <c r="H28" s="3">
        <f>IF(Volym!H28&gt;0,'Summa Fältnorm cit'!H28/Volym!H28,"")</f>
        <v>2.4949152542372879</v>
      </c>
      <c r="I28" s="3">
        <f>IF(Volym!I28&gt;0,'Summa Fältnorm cit'!I28/Volym!I28,"")</f>
        <v>1.6942567567567566</v>
      </c>
      <c r="J28" s="3">
        <f>IF(Volym!J28&gt;0,'Summa Fältnorm cit'!J28/Volym!J28,"")</f>
        <v>1.2142857142857144</v>
      </c>
      <c r="K28" s="3">
        <f>IF(Volym!K28&gt;0,'Summa Fältnorm cit'!K28/Volym!K28,"")</f>
        <v>1.4400000000000002</v>
      </c>
      <c r="L28" s="3" t="str">
        <f>IF(Volym!L28&gt;0,'Summa Fältnorm cit'!L28/Volym!L28,"")</f>
        <v/>
      </c>
      <c r="M28" s="3" t="str">
        <f>IF(Volym!M28&gt;0,'Summa Fältnorm cit'!M28/Volym!M28,"")</f>
        <v/>
      </c>
      <c r="N28" s="3">
        <f>IF(Volym!N28&gt;0,'Summa Fältnorm cit'!N28/Volym!N28,"")</f>
        <v>0.48</v>
      </c>
      <c r="O28" s="3" t="str">
        <f>IF(Volym!O28&gt;0,'Summa Fältnorm cit'!O28/Volym!O28,"")</f>
        <v/>
      </c>
      <c r="P28" s="3" t="str">
        <f>IF(Volym!P28&gt;0,'Summa Fältnorm cit'!P28/Volym!P28,"")</f>
        <v/>
      </c>
      <c r="Q28" s="3" t="str">
        <f>IF(Volym!Q28&gt;0,'Summa Fältnorm cit'!Q28/Volym!Q28,"")</f>
        <v/>
      </c>
      <c r="R28" s="3">
        <f>IF(Volym!R28&gt;0,'Summa Fältnorm cit'!R28/Volym!R28,"")</f>
        <v>0.90336496980155312</v>
      </c>
      <c r="S28" s="3" t="str">
        <f>IF(Volym!S28&gt;0,'Summa Fältnorm cit'!S28/Volym!S28,"")</f>
        <v/>
      </c>
      <c r="T28" s="56">
        <f>IF(Volym!T28&gt;0,'Summa Fältnorm cit'!T28/Volym!T28,"")</f>
        <v>1</v>
      </c>
      <c r="U28" s="3" t="str">
        <f>IF(Volym!U28&gt;0,'Summa Fältnorm cit'!U28/Volym!U28,"")</f>
        <v/>
      </c>
      <c r="V28" s="3" t="str">
        <f>IF(Volym!V28&gt;0,'Summa Fältnorm cit'!V28/Volym!V28,"")</f>
        <v/>
      </c>
      <c r="W28" s="3" t="str">
        <f>IF(Volym!W28&gt;0,'Summa Fältnorm cit'!W28/Volym!W28,"")</f>
        <v/>
      </c>
      <c r="X28" s="3" t="str">
        <f>IF(Volym!X28&gt;0,'Summa Fältnorm cit'!X28/Volym!X28,"")</f>
        <v/>
      </c>
      <c r="Y28" s="3" t="str">
        <f>IF(Volym!Y28&gt;0,'Summa Fältnorm cit'!Y28/Volym!Y28,"")</f>
        <v/>
      </c>
      <c r="Z28" s="3">
        <f>IF(Volym!Z28&gt;0,'Summa Fältnorm cit'!Z28/Volym!Z28,"")</f>
        <v>2.1371428571428575</v>
      </c>
      <c r="AA28" s="3">
        <f>IF(Volym!AA28&gt;0,'Summa Fältnorm cit'!AA28/Volym!AA28,"")</f>
        <v>1.4687499999999998</v>
      </c>
      <c r="AB28" s="3">
        <f>IF(Volym!AB28&gt;0,'Summa Fältnorm cit'!AB28/Volym!AB28,"")</f>
        <v>0</v>
      </c>
      <c r="AC28" s="3">
        <f>IF(Volym!AC28&gt;0,'Summa Fältnorm cit'!AC28/Volym!AC28,"")</f>
        <v>0.34</v>
      </c>
      <c r="AD28" s="3" t="str">
        <f>IF(Volym!AD28&gt;0,'Summa Fältnorm cit'!AD28/Volym!AD28,"")</f>
        <v/>
      </c>
      <c r="AE28" s="3">
        <f>IF(Volym!AE28&gt;0,'Summa Fältnorm cit'!AE28/Volym!AE28,"")</f>
        <v>0.16666666666666666</v>
      </c>
      <c r="AF28" s="3">
        <f>IF(Volym!AF28&gt;0,'Summa Fältnorm cit'!AF28/Volym!AF28,"")</f>
        <v>0.35731414868105515</v>
      </c>
      <c r="AG28" s="3">
        <f>IF(Volym!AG28&gt;0,'Summa Fältnorm cit'!AG28/Volym!AG28,"")</f>
        <v>1.64</v>
      </c>
      <c r="AH28" s="3" t="str">
        <f>IF(Volym!AH28&gt;0,'Summa Fältnorm cit'!AH28/Volym!AH28,"")</f>
        <v/>
      </c>
      <c r="AI28" s="3">
        <f>IF(Volym!AI28&gt;0,'Summa Fältnorm cit'!AI28/Volym!AI28,"")</f>
        <v>0.76</v>
      </c>
      <c r="AJ28" s="3">
        <f>IF(Volym!AJ28&gt;0,'Summa Fältnorm cit'!AJ28/Volym!AJ28,"")</f>
        <v>0</v>
      </c>
      <c r="AK28" s="3">
        <f>IF(Volym!AK28&gt;0,'Summa Fältnorm cit'!AK28/Volym!AK28,"")</f>
        <v>1.3411078717201166</v>
      </c>
    </row>
    <row r="29" spans="1:37" x14ac:dyDescent="0.3">
      <c r="A29" s="2" t="s">
        <v>62</v>
      </c>
      <c r="B29" s="3">
        <f>IF(Volym!B29&gt;0,'Summa Fältnorm cit'!B29/Volym!B29,"")</f>
        <v>0</v>
      </c>
      <c r="C29" s="3">
        <f>IF(Volym!C29&gt;0,'Summa Fältnorm cit'!C29/Volym!C29,"")</f>
        <v>0.7947976878612717</v>
      </c>
      <c r="D29" s="3">
        <f>IF(Volym!D29&gt;0,'Summa Fältnorm cit'!D29/Volym!D29,"")</f>
        <v>0.60060060060060061</v>
      </c>
      <c r="E29" s="3" t="str">
        <f>IF(Volym!E29&gt;0,'Summa Fältnorm cit'!E29/Volym!E29,"")</f>
        <v/>
      </c>
      <c r="F29" s="3">
        <f>IF(Volym!F29&gt;0,'Summa Fältnorm cit'!F29/Volym!F29,"")</f>
        <v>0.1166077738515901</v>
      </c>
      <c r="G29" s="3">
        <f>IF(Volym!G29&gt;0,'Summa Fältnorm cit'!G29/Volym!G29,"")</f>
        <v>1.1877090301003344</v>
      </c>
      <c r="H29" s="3" t="str">
        <f>IF(Volym!H29&gt;0,'Summa Fältnorm cit'!H29/Volym!H29,"")</f>
        <v/>
      </c>
      <c r="I29" s="3">
        <f>IF(Volym!I29&gt;0,'Summa Fältnorm cit'!I29/Volym!I29,"")</f>
        <v>0.9050279329608939</v>
      </c>
      <c r="J29" s="3">
        <f>IF(Volym!J29&gt;0,'Summa Fältnorm cit'!J29/Volym!J29,"")</f>
        <v>0.37598425196850394</v>
      </c>
      <c r="K29" s="3">
        <f>IF(Volym!K29&gt;0,'Summa Fältnorm cit'!K29/Volym!K29,"")</f>
        <v>0</v>
      </c>
      <c r="L29" s="3">
        <f>IF(Volym!L29&gt;0,'Summa Fältnorm cit'!L29/Volym!L29,"")</f>
        <v>2.0320094842916419</v>
      </c>
      <c r="M29" s="3" t="str">
        <f>IF(Volym!M29&gt;0,'Summa Fältnorm cit'!M29/Volym!M29,"")</f>
        <v/>
      </c>
      <c r="N29" s="3" t="str">
        <f>IF(Volym!N29&gt;0,'Summa Fältnorm cit'!N29/Volym!N29,"")</f>
        <v/>
      </c>
      <c r="O29" s="3">
        <f>IF(Volym!O29&gt;0,'Summa Fältnorm cit'!O29/Volym!O29,"")</f>
        <v>0.04</v>
      </c>
      <c r="P29" s="3">
        <f>IF(Volym!P29&gt;0,'Summa Fältnorm cit'!P29/Volym!P29,"")</f>
        <v>0.15853658536585366</v>
      </c>
      <c r="Q29" s="3" t="str">
        <f>IF(Volym!Q29&gt;0,'Summa Fältnorm cit'!Q29/Volym!Q29,"")</f>
        <v/>
      </c>
      <c r="R29" s="3">
        <f>IF(Volym!R29&gt;0,'Summa Fältnorm cit'!R29/Volym!R29,"")</f>
        <v>0.56455862977602111</v>
      </c>
      <c r="S29" s="3" t="str">
        <f>IF(Volym!S29&gt;0,'Summa Fältnorm cit'!S29/Volym!S29,"")</f>
        <v/>
      </c>
      <c r="T29" s="56">
        <f>IF(Volym!T29&gt;0,'Summa Fältnorm cit'!T29/Volym!T29,"")</f>
        <v>1</v>
      </c>
      <c r="U29" s="3">
        <f>IF(Volym!U29&gt;0,'Summa Fältnorm cit'!U29/Volym!U29,"")</f>
        <v>0.51975683890577506</v>
      </c>
      <c r="V29" s="3" t="str">
        <f>IF(Volym!V29&gt;0,'Summa Fältnorm cit'!V29/Volym!V29,"")</f>
        <v/>
      </c>
      <c r="W29" s="3" t="str">
        <f>IF(Volym!W29&gt;0,'Summa Fältnorm cit'!W29/Volym!W29,"")</f>
        <v/>
      </c>
      <c r="X29" s="3">
        <f>IF(Volym!X29&gt;0,'Summa Fältnorm cit'!X29/Volym!X29,"")</f>
        <v>0</v>
      </c>
      <c r="Y29" s="3">
        <f>IF(Volym!Y29&gt;0,'Summa Fältnorm cit'!Y29/Volym!Y29,"")</f>
        <v>0</v>
      </c>
      <c r="Z29" s="3">
        <f>IF(Volym!Z29&gt;0,'Summa Fältnorm cit'!Z29/Volym!Z29,"")</f>
        <v>0.624</v>
      </c>
      <c r="AA29" s="3">
        <f>IF(Volym!AA29&gt;0,'Summa Fältnorm cit'!AA29/Volym!AA29,"")</f>
        <v>0.65406976744186052</v>
      </c>
      <c r="AB29" s="3">
        <f>IF(Volym!AB29&gt;0,'Summa Fältnorm cit'!AB29/Volym!AB29,"")</f>
        <v>1.2166666666666668</v>
      </c>
      <c r="AC29" s="3">
        <f>IF(Volym!AC29&gt;0,'Summa Fältnorm cit'!AC29/Volym!AC29,"")</f>
        <v>0.24206349206349206</v>
      </c>
      <c r="AD29" s="3" t="str">
        <f>IF(Volym!AD29&gt;0,'Summa Fältnorm cit'!AD29/Volym!AD29,"")</f>
        <v/>
      </c>
      <c r="AE29" s="3">
        <f>IF(Volym!AE29&gt;0,'Summa Fältnorm cit'!AE29/Volym!AE29,"")</f>
        <v>3.6363636363636362</v>
      </c>
      <c r="AF29" s="3">
        <f>IF(Volym!AF29&gt;0,'Summa Fältnorm cit'!AF29/Volym!AF29,"")</f>
        <v>0.42260869565217396</v>
      </c>
      <c r="AG29" s="3">
        <f>IF(Volym!AG29&gt;0,'Summa Fältnorm cit'!AG29/Volym!AG29,"")</f>
        <v>0</v>
      </c>
      <c r="AH29" s="3">
        <f>IF(Volym!AH29&gt;0,'Summa Fältnorm cit'!AH29/Volym!AH29,"")</f>
        <v>0</v>
      </c>
      <c r="AI29" s="3">
        <f>IF(Volym!AI29&gt;0,'Summa Fältnorm cit'!AI29/Volym!AI29,"")</f>
        <v>1.6351351351351351</v>
      </c>
      <c r="AJ29" s="3">
        <f>IF(Volym!AJ29&gt;0,'Summa Fältnorm cit'!AJ29/Volym!AJ29,"")</f>
        <v>5.6782334384858045E-2</v>
      </c>
      <c r="AK29" s="3">
        <f>IF(Volym!AK29&gt;0,'Summa Fältnorm cit'!AK29/Volym!AK29,"")</f>
        <v>0.88920849958244386</v>
      </c>
    </row>
    <row r="30" spans="1:37" x14ac:dyDescent="0.3">
      <c r="A30" s="2" t="s">
        <v>63</v>
      </c>
      <c r="B30" s="3">
        <f>IF(Volym!B30&gt;0,'Summa Fältnorm cit'!B30/Volym!B30,"")</f>
        <v>0.8</v>
      </c>
      <c r="C30" s="3" t="str">
        <f>IF(Volym!C30&gt;0,'Summa Fältnorm cit'!C30/Volym!C30,"")</f>
        <v/>
      </c>
      <c r="D30" s="3" t="str">
        <f>IF(Volym!D30&gt;0,'Summa Fältnorm cit'!D30/Volym!D30,"")</f>
        <v/>
      </c>
      <c r="E30" s="3" t="str">
        <f>IF(Volym!E30&gt;0,'Summa Fältnorm cit'!E30/Volym!E30,"")</f>
        <v/>
      </c>
      <c r="F30" s="3">
        <f>IF(Volym!F30&gt;0,'Summa Fältnorm cit'!F30/Volym!F30,"")</f>
        <v>0</v>
      </c>
      <c r="G30" s="3">
        <f>IF(Volym!G30&gt;0,'Summa Fältnorm cit'!G30/Volym!G30,"")</f>
        <v>1.17</v>
      </c>
      <c r="H30" s="3" t="str">
        <f>IF(Volym!H30&gt;0,'Summa Fältnorm cit'!H30/Volym!H30,"")</f>
        <v/>
      </c>
      <c r="I30" s="3" t="str">
        <f>IF(Volym!I30&gt;0,'Summa Fältnorm cit'!I30/Volym!I30,"")</f>
        <v/>
      </c>
      <c r="J30" s="3">
        <f>IF(Volym!J30&gt;0,'Summa Fältnorm cit'!J30/Volym!J30,"")</f>
        <v>0.76394849785407726</v>
      </c>
      <c r="K30" s="3">
        <f>IF(Volym!K30&gt;0,'Summa Fältnorm cit'!K30/Volym!K30,"")</f>
        <v>0</v>
      </c>
      <c r="L30" s="3">
        <f>IF(Volym!L30&gt;0,'Summa Fältnorm cit'!L30/Volym!L30,"")</f>
        <v>1.1266666666666667</v>
      </c>
      <c r="M30" s="3" t="str">
        <f>IF(Volym!M30&gt;0,'Summa Fältnorm cit'!M30/Volym!M30,"")</f>
        <v/>
      </c>
      <c r="N30" s="3">
        <f>IF(Volym!N30&gt;0,'Summa Fältnorm cit'!N30/Volym!N30,"")</f>
        <v>0.20967741935483872</v>
      </c>
      <c r="O30" s="3">
        <f>IF(Volym!O30&gt;0,'Summa Fältnorm cit'!O30/Volym!O30,"")</f>
        <v>3.4242424242424239</v>
      </c>
      <c r="P30" s="3" t="str">
        <f>IF(Volym!P30&gt;0,'Summa Fältnorm cit'!P30/Volym!P30,"")</f>
        <v/>
      </c>
      <c r="Q30" s="3" t="str">
        <f>IF(Volym!Q30&gt;0,'Summa Fältnorm cit'!Q30/Volym!Q30,"")</f>
        <v/>
      </c>
      <c r="R30" s="3">
        <f>IF(Volym!R30&gt;0,'Summa Fältnorm cit'!R30/Volym!R30,"")</f>
        <v>1.1015384615384616</v>
      </c>
      <c r="S30" s="3" t="str">
        <f>IF(Volym!S30&gt;0,'Summa Fältnorm cit'!S30/Volym!S30,"")</f>
        <v/>
      </c>
      <c r="T30" s="56" t="str">
        <f>IF(Volym!T30&gt;0,'Summa Fältnorm cit'!T30/Volym!T30,"")</f>
        <v/>
      </c>
      <c r="U30" s="3" t="str">
        <f>IF(Volym!U30&gt;0,'Summa Fältnorm cit'!U30/Volym!U30,"")</f>
        <v/>
      </c>
      <c r="V30" s="3" t="str">
        <f>IF(Volym!V30&gt;0,'Summa Fältnorm cit'!V30/Volym!V30,"")</f>
        <v/>
      </c>
      <c r="W30" s="3">
        <f>IF(Volym!W30&gt;0,'Summa Fältnorm cit'!W30/Volym!W30,"")</f>
        <v>0.33789954337899542</v>
      </c>
      <c r="X30" s="3">
        <f>IF(Volym!X30&gt;0,'Summa Fältnorm cit'!X30/Volym!X30,"")</f>
        <v>0.14441416893732972</v>
      </c>
      <c r="Y30" s="3" t="str">
        <f>IF(Volym!Y30&gt;0,'Summa Fältnorm cit'!Y30/Volym!Y30,"")</f>
        <v/>
      </c>
      <c r="Z30" s="3">
        <f>IF(Volym!Z30&gt;0,'Summa Fältnorm cit'!Z30/Volym!Z30,"")</f>
        <v>0.42512077294685996</v>
      </c>
      <c r="AA30" s="3">
        <f>IF(Volym!AA30&gt;0,'Summa Fältnorm cit'!AA30/Volym!AA30,"")</f>
        <v>0.51865671641791034</v>
      </c>
      <c r="AB30" s="3" t="str">
        <f>IF(Volym!AB30&gt;0,'Summa Fältnorm cit'!AB30/Volym!AB30,"")</f>
        <v/>
      </c>
      <c r="AC30" s="3" t="str">
        <f>IF(Volym!AC30&gt;0,'Summa Fältnorm cit'!AC30/Volym!AC30,"")</f>
        <v/>
      </c>
      <c r="AD30" s="3" t="str">
        <f>IF(Volym!AD30&gt;0,'Summa Fältnorm cit'!AD30/Volym!AD30,"")</f>
        <v/>
      </c>
      <c r="AE30" s="3">
        <f>IF(Volym!AE30&gt;0,'Summa Fältnorm cit'!AE30/Volym!AE30,"")</f>
        <v>0.72</v>
      </c>
      <c r="AF30" s="3">
        <f>IF(Volym!AF30&gt;0,'Summa Fältnorm cit'!AF30/Volym!AF30,"")</f>
        <v>2.2650602409638556</v>
      </c>
      <c r="AG30" s="3" t="str">
        <f>IF(Volym!AG30&gt;0,'Summa Fältnorm cit'!AG30/Volym!AG30,"")</f>
        <v/>
      </c>
      <c r="AH30" s="3">
        <f>IF(Volym!AH30&gt;0,'Summa Fältnorm cit'!AH30/Volym!AH30,"")</f>
        <v>0</v>
      </c>
      <c r="AI30" s="3">
        <f>IF(Volym!AI30&gt;0,'Summa Fältnorm cit'!AI30/Volym!AI30,"")</f>
        <v>1.2</v>
      </c>
      <c r="AJ30" s="3">
        <f>IF(Volym!AJ30&gt;0,'Summa Fältnorm cit'!AJ30/Volym!AJ30,"")</f>
        <v>0</v>
      </c>
      <c r="AK30" s="3">
        <f>IF(Volym!AK30&gt;0,'Summa Fältnorm cit'!AK30/Volym!AK30,"")</f>
        <v>0.73449557016290379</v>
      </c>
    </row>
    <row r="31" spans="1:37" x14ac:dyDescent="0.3">
      <c r="A31" s="2" t="s">
        <v>64</v>
      </c>
      <c r="B31" s="3" t="str">
        <f>IF(Volym!B31&gt;0,'Summa Fältnorm cit'!B31/Volym!B31,"")</f>
        <v/>
      </c>
      <c r="C31" s="3">
        <f>IF(Volym!C31&gt;0,'Summa Fältnorm cit'!C31/Volym!C31,"")</f>
        <v>0.89382990550305719</v>
      </c>
      <c r="D31" s="3">
        <f>IF(Volym!D31&gt;0,'Summa Fältnorm cit'!D31/Volym!D31,"")</f>
        <v>0.83232978230662336</v>
      </c>
      <c r="E31" s="3">
        <f>IF(Volym!E31&gt;0,'Summa Fältnorm cit'!E31/Volym!E31,"")</f>
        <v>0.73255813953488369</v>
      </c>
      <c r="F31" s="3">
        <f>IF(Volym!F31&gt;0,'Summa Fältnorm cit'!F31/Volym!F31,"")</f>
        <v>0.36545454545454542</v>
      </c>
      <c r="G31" s="3">
        <f>IF(Volym!G31&gt;0,'Summa Fältnorm cit'!G31/Volym!G31,"")</f>
        <v>0.39500000000000002</v>
      </c>
      <c r="H31" s="3" t="str">
        <f>IF(Volym!H31&gt;0,'Summa Fältnorm cit'!H31/Volym!H31,"")</f>
        <v/>
      </c>
      <c r="I31" s="3">
        <f>IF(Volym!I31&gt;0,'Summa Fältnorm cit'!I31/Volym!I31,"")</f>
        <v>0.94982078853046603</v>
      </c>
      <c r="J31" s="3">
        <f>IF(Volym!J31&gt;0,'Summa Fältnorm cit'!J31/Volym!J31,"")</f>
        <v>0.27896995708154504</v>
      </c>
      <c r="K31" s="3">
        <f>IF(Volym!K31&gt;0,'Summa Fältnorm cit'!K31/Volym!K31,"")</f>
        <v>0</v>
      </c>
      <c r="L31" s="3" t="str">
        <f>IF(Volym!L31&gt;0,'Summa Fältnorm cit'!L31/Volym!L31,"")</f>
        <v/>
      </c>
      <c r="M31" s="3" t="str">
        <f>IF(Volym!M31&gt;0,'Summa Fältnorm cit'!M31/Volym!M31,"")</f>
        <v/>
      </c>
      <c r="N31" s="3">
        <f>IF(Volym!N31&gt;0,'Summa Fältnorm cit'!N31/Volym!N31,"")</f>
        <v>0.9417475728155339</v>
      </c>
      <c r="O31" s="3">
        <f>IF(Volym!O31&gt;0,'Summa Fältnorm cit'!O31/Volym!O31,"")</f>
        <v>0</v>
      </c>
      <c r="P31" s="3" t="str">
        <f>IF(Volym!P31&gt;0,'Summa Fältnorm cit'!P31/Volym!P31,"")</f>
        <v/>
      </c>
      <c r="Q31" s="3">
        <f>IF(Volym!Q31&gt;0,'Summa Fältnorm cit'!Q31/Volym!Q31,"")</f>
        <v>1.94</v>
      </c>
      <c r="R31" s="3">
        <f>IF(Volym!R31&gt;0,'Summa Fältnorm cit'!R31/Volym!R31,"")</f>
        <v>0.70310559006211171</v>
      </c>
      <c r="S31" s="3">
        <f>IF(Volym!S31&gt;0,'Summa Fältnorm cit'!S31/Volym!S31,"")</f>
        <v>0</v>
      </c>
      <c r="T31" s="56">
        <f>IF(Volym!T31&gt;0,'Summa Fältnorm cit'!T31/Volym!T31,"")</f>
        <v>1</v>
      </c>
      <c r="U31" s="3">
        <f>IF(Volym!U31&gt;0,'Summa Fältnorm cit'!U31/Volym!U31,"")</f>
        <v>0.8079178885630498</v>
      </c>
      <c r="V31" s="3" t="str">
        <f>IF(Volym!V31&gt;0,'Summa Fältnorm cit'!V31/Volym!V31,"")</f>
        <v/>
      </c>
      <c r="W31" s="3">
        <f>IF(Volym!W31&gt;0,'Summa Fältnorm cit'!W31/Volym!W31,"")</f>
        <v>0.47058823529411764</v>
      </c>
      <c r="X31" s="3" t="str">
        <f>IF(Volym!X31&gt;0,'Summa Fältnorm cit'!X31/Volym!X31,"")</f>
        <v/>
      </c>
      <c r="Y31" s="3" t="str">
        <f>IF(Volym!Y31&gt;0,'Summa Fältnorm cit'!Y31/Volym!Y31,"")</f>
        <v/>
      </c>
      <c r="Z31" s="3" t="str">
        <f>IF(Volym!Z31&gt;0,'Summa Fältnorm cit'!Z31/Volym!Z31,"")</f>
        <v/>
      </c>
      <c r="AA31" s="3">
        <f>IF(Volym!AA31&gt;0,'Summa Fältnorm cit'!AA31/Volym!AA31,"")</f>
        <v>6.8767123287671232</v>
      </c>
      <c r="AB31" s="3">
        <f>IF(Volym!AB31&gt;0,'Summa Fältnorm cit'!AB31/Volym!AB31,"")</f>
        <v>0.76800000000000002</v>
      </c>
      <c r="AC31" s="3">
        <f>IF(Volym!AC31&gt;0,'Summa Fältnorm cit'!AC31/Volym!AC31,"")</f>
        <v>0.99593495934959353</v>
      </c>
      <c r="AD31" s="3">
        <f>IF(Volym!AD31&gt;0,'Summa Fältnorm cit'!AD31/Volym!AD31,"")</f>
        <v>0.69</v>
      </c>
      <c r="AE31" s="3">
        <f>IF(Volym!AE31&gt;0,'Summa Fältnorm cit'!AE31/Volym!AE31,"")</f>
        <v>2.1999999999999997</v>
      </c>
      <c r="AF31" s="3">
        <f>IF(Volym!AF31&gt;0,'Summa Fältnorm cit'!AF31/Volym!AF31,"")</f>
        <v>1.2530120481927711</v>
      </c>
      <c r="AG31" s="3">
        <f>IF(Volym!AG31&gt;0,'Summa Fältnorm cit'!AG31/Volym!AG31,"")</f>
        <v>1.0549999999999999</v>
      </c>
      <c r="AH31" s="3" t="str">
        <f>IF(Volym!AH31&gt;0,'Summa Fältnorm cit'!AH31/Volym!AH31,"")</f>
        <v/>
      </c>
      <c r="AI31" s="3" t="str">
        <f>IF(Volym!AI31&gt;0,'Summa Fältnorm cit'!AI31/Volym!AI31,"")</f>
        <v/>
      </c>
      <c r="AJ31" s="3">
        <f>IF(Volym!AJ31&gt;0,'Summa Fältnorm cit'!AJ31/Volym!AJ31,"")</f>
        <v>3.5699481865284977</v>
      </c>
      <c r="AK31" s="3">
        <f>IF(Volym!AK31&gt;0,'Summa Fältnorm cit'!AK31/Volym!AK31,"")</f>
        <v>1.0398793019083348</v>
      </c>
    </row>
    <row r="32" spans="1:37" x14ac:dyDescent="0.3">
      <c r="A32" s="7" t="s">
        <v>35</v>
      </c>
      <c r="B32" s="8">
        <f>IF(Volym!B32&gt;0,'Summa Fältnorm cit'!B32/Volym!B32,"")</f>
        <v>1.3394982447127319</v>
      </c>
      <c r="C32" s="8">
        <f>IF(Volym!C32&gt;0,'Summa Fältnorm cit'!C32/Volym!C32,"")</f>
        <v>1.2344621399413558</v>
      </c>
      <c r="D32" s="8">
        <f>IF(Volym!D32&gt;0,'Summa Fältnorm cit'!D32/Volym!D32,"")</f>
        <v>1.3200916439223982</v>
      </c>
      <c r="E32" s="8">
        <f>IF(Volym!E32&gt;0,'Summa Fältnorm cit'!E32/Volym!E32,"")</f>
        <v>1.1545268268490358</v>
      </c>
      <c r="F32" s="8">
        <f>IF(Volym!F32&gt;0,'Summa Fältnorm cit'!F32/Volym!F32,"")</f>
        <v>1.2358446420215252</v>
      </c>
      <c r="G32" s="8">
        <f>IF(Volym!G32&gt;0,'Summa Fältnorm cit'!G32/Volym!G32,"")</f>
        <v>0.89691155855340465</v>
      </c>
      <c r="H32" s="8">
        <f>IF(Volym!H32&gt;0,'Summa Fältnorm cit'!H32/Volym!H32,"")</f>
        <v>1.3568226332970617</v>
      </c>
      <c r="I32" s="8">
        <f>IF(Volym!I32&gt;0,'Summa Fältnorm cit'!I32/Volym!I32,"")</f>
        <v>1.1656387895440257</v>
      </c>
      <c r="J32" s="8">
        <f>IF(Volym!J32&gt;0,'Summa Fältnorm cit'!J32/Volym!J32,"")</f>
        <v>1.1184827981969814</v>
      </c>
      <c r="K32" s="8">
        <f>IF(Volym!K32&gt;0,'Summa Fältnorm cit'!K32/Volym!K32,"")</f>
        <v>1.0358052895176169</v>
      </c>
      <c r="L32" s="8">
        <f>IF(Volym!L32&gt;0,'Summa Fältnorm cit'!L32/Volym!L32,"")</f>
        <v>0.7929880822065648</v>
      </c>
      <c r="M32" s="8">
        <f>IF(Volym!M32&gt;0,'Summa Fältnorm cit'!M32/Volym!M32,"")</f>
        <v>1.2022263450834882</v>
      </c>
      <c r="N32" s="8">
        <f>IF(Volym!N32&gt;0,'Summa Fältnorm cit'!N32/Volym!N32,"")</f>
        <v>1.1921299624160526</v>
      </c>
      <c r="O32" s="8">
        <f>IF(Volym!O32&gt;0,'Summa Fältnorm cit'!O32/Volym!O32,"")</f>
        <v>1.4268349852665416</v>
      </c>
      <c r="P32" s="8">
        <f>IF(Volym!P32&gt;0,'Summa Fältnorm cit'!P32/Volym!P32,"")</f>
        <v>1.0236816668456663</v>
      </c>
      <c r="Q32" s="8">
        <f>IF(Volym!Q32&gt;0,'Summa Fältnorm cit'!Q32/Volym!Q32,"")</f>
        <v>1.0496761690215499</v>
      </c>
      <c r="R32" s="8">
        <f>IF(Volym!R32&gt;0,'Summa Fältnorm cit'!R32/Volym!R32,"")</f>
        <v>1.0085288147062144</v>
      </c>
      <c r="S32" s="8">
        <f>IF(Volym!S32&gt;0,'Summa Fältnorm cit'!S32/Volym!S32,"")</f>
        <v>0.83405964864496784</v>
      </c>
      <c r="T32" s="57">
        <f>IF(Volym!T32&gt;0,'Summa Fältnorm cit'!T32/Volym!T32,"")</f>
        <v>1</v>
      </c>
      <c r="U32" s="8">
        <f>IF(Volym!U32&gt;0,'Summa Fältnorm cit'!U32/Volym!U32,"")</f>
        <v>0.98272489608606506</v>
      </c>
      <c r="V32" s="8">
        <f>IF(Volym!V32&gt;0,'Summa Fältnorm cit'!V32/Volym!V32,"")</f>
        <v>0.90346959807626226</v>
      </c>
      <c r="W32" s="8">
        <f>IF(Volym!W32&gt;0,'Summa Fältnorm cit'!W32/Volym!W32,"")</f>
        <v>1.2034236065443089</v>
      </c>
      <c r="X32" s="8">
        <f>IF(Volym!X32&gt;0,'Summa Fältnorm cit'!X32/Volym!X32,"")</f>
        <v>1.1090137145300709</v>
      </c>
      <c r="Y32" s="8">
        <f>IF(Volym!Y32&gt;0,'Summa Fältnorm cit'!Y32/Volym!Y32,"")</f>
        <v>1.1254117050924752</v>
      </c>
      <c r="Z32" s="8">
        <f>IF(Volym!Z32&gt;0,'Summa Fältnorm cit'!Z32/Volym!Z32,"")</f>
        <v>1.0331294417141039</v>
      </c>
      <c r="AA32" s="8">
        <f>IF(Volym!AA32&gt;0,'Summa Fältnorm cit'!AA32/Volym!AA32,"")</f>
        <v>1.2610825831756789</v>
      </c>
      <c r="AB32" s="8">
        <f>IF(Volym!AB32&gt;0,'Summa Fältnorm cit'!AB32/Volym!AB32,"")</f>
        <v>1.1833941554848921</v>
      </c>
      <c r="AC32" s="8">
        <f>IF(Volym!AC32&gt;0,'Summa Fältnorm cit'!AC32/Volym!AC32,"")</f>
        <v>0.96004731422209866</v>
      </c>
      <c r="AD32" s="8">
        <f>IF(Volym!AD32&gt;0,'Summa Fältnorm cit'!AD32/Volym!AD32,"")</f>
        <v>1.3170776990438471</v>
      </c>
      <c r="AE32" s="8">
        <f>IF(Volym!AE32&gt;0,'Summa Fältnorm cit'!AE32/Volym!AE32,"")</f>
        <v>1.1494766662708447</v>
      </c>
      <c r="AF32" s="8">
        <f>IF(Volym!AF32&gt;0,'Summa Fältnorm cit'!AF32/Volym!AF32,"")</f>
        <v>0.90013675686473327</v>
      </c>
      <c r="AG32" s="8">
        <f>IF(Volym!AG32&gt;0,'Summa Fältnorm cit'!AG32/Volym!AG32,"")</f>
        <v>0.82181742043551098</v>
      </c>
      <c r="AH32" s="8">
        <f>IF(Volym!AH32&gt;0,'Summa Fältnorm cit'!AH32/Volym!AH32,"")</f>
        <v>0.79249182668821172</v>
      </c>
      <c r="AI32" s="8">
        <f>IF(Volym!AI32&gt;0,'Summa Fältnorm cit'!AI32/Volym!AI32,"")</f>
        <v>1.1611283965982164</v>
      </c>
      <c r="AJ32" s="8">
        <f>IF(Volym!AJ32&gt;0,'Summa Fältnorm cit'!AJ32/Volym!AJ32,"")</f>
        <v>0.75033341522479169</v>
      </c>
      <c r="AK32" s="8">
        <f>IF(Volym!AK32&gt;0,'Summa Fältnorm cit'!AK32/Volym!AK32,"")</f>
        <v>1.1288573534694173</v>
      </c>
    </row>
    <row r="34" spans="1:3" x14ac:dyDescent="0.3">
      <c r="A34" s="33" t="s">
        <v>81</v>
      </c>
      <c r="B34" s="17"/>
      <c r="C34" s="18"/>
    </row>
    <row r="35" spans="1:3" x14ac:dyDescent="0.3">
      <c r="A35" s="23" t="s">
        <v>69</v>
      </c>
      <c r="B35" s="22"/>
      <c r="C35" s="24"/>
    </row>
    <row r="36" spans="1:3" x14ac:dyDescent="0.3">
      <c r="A36" s="19" t="s">
        <v>72</v>
      </c>
      <c r="B36" s="20"/>
      <c r="C36" s="21"/>
    </row>
  </sheetData>
  <pageMargins left="0.70866141732283472" right="0.70866141732283472" top="0.74803149606299213" bottom="0.74803149606299213" header="0.31496062992125984" footer="0.31496062992125984"/>
  <pageSetup paperSize="9" scale="68" fitToWidth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37"/>
  <sheetViews>
    <sheetView topLeftCell="A3" workbookViewId="0">
      <selection activeCell="A32" sqref="A32:A33"/>
    </sheetView>
  </sheetViews>
  <sheetFormatPr defaultRowHeight="14" x14ac:dyDescent="0.3"/>
  <cols>
    <col min="1" max="1" width="24.5" bestFit="1" customWidth="1"/>
    <col min="37" max="37" width="11.58203125" bestFit="1" customWidth="1"/>
  </cols>
  <sheetData>
    <row r="1" spans="1:38" x14ac:dyDescent="0.3">
      <c r="A1" s="35" t="s">
        <v>75</v>
      </c>
    </row>
    <row r="2" spans="1:38" x14ac:dyDescent="0.3">
      <c r="A2" s="13" t="s">
        <v>65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20</v>
      </c>
      <c r="W2" s="13" t="s">
        <v>21</v>
      </c>
      <c r="X2" s="13" t="s">
        <v>22</v>
      </c>
      <c r="Y2" s="13" t="s">
        <v>23</v>
      </c>
      <c r="Z2" s="13" t="s">
        <v>24</v>
      </c>
      <c r="AA2" s="13" t="s">
        <v>25</v>
      </c>
      <c r="AB2" s="13" t="s">
        <v>26</v>
      </c>
      <c r="AC2" s="13" t="s">
        <v>27</v>
      </c>
      <c r="AD2" s="13" t="s">
        <v>28</v>
      </c>
      <c r="AE2" s="13" t="s">
        <v>29</v>
      </c>
      <c r="AF2" s="13" t="s">
        <v>30</v>
      </c>
      <c r="AG2" s="13" t="s">
        <v>31</v>
      </c>
      <c r="AH2" s="13" t="s">
        <v>32</v>
      </c>
      <c r="AI2" s="13" t="s">
        <v>33</v>
      </c>
      <c r="AJ2" s="13" t="s">
        <v>34</v>
      </c>
      <c r="AK2" s="14" t="s">
        <v>35</v>
      </c>
      <c r="AL2" s="15" t="s">
        <v>66</v>
      </c>
    </row>
    <row r="3" spans="1:38" x14ac:dyDescent="0.3">
      <c r="A3" s="2" t="s">
        <v>38</v>
      </c>
      <c r="B3" s="4">
        <f>IF(Volym!B3&gt;0,Områdesnormaler!B$4*'Summa Fältnorm cit'!B3,"")</f>
        <v>34.61538461538462</v>
      </c>
      <c r="C3" s="4">
        <f>IF(Volym!C3&gt;0,Områdesnormaler!C$4*'Summa Fältnorm cit'!C3,"")</f>
        <v>419.52586206896552</v>
      </c>
      <c r="D3" s="4">
        <f>IF(Volym!D3&gt;0,Områdesnormaler!D$4*'Summa Fältnorm cit'!D3,"")</f>
        <v>397.14569536423846</v>
      </c>
      <c r="E3" s="4">
        <f>IF(Volym!E3&gt;0,Områdesnormaler!E$4*'Summa Fältnorm cit'!E3,"")</f>
        <v>89.470588235294116</v>
      </c>
      <c r="F3" s="4">
        <f>IF(Volym!F3&gt;0,Områdesnormaler!F$4*'Summa Fältnorm cit'!F3,"")</f>
        <v>220.83333333333331</v>
      </c>
      <c r="G3" s="4">
        <f>IF(Volym!G3&gt;0,Områdesnormaler!G$4*'Summa Fältnorm cit'!G3,"")</f>
        <v>179.13636363636363</v>
      </c>
      <c r="H3" s="4">
        <f>IF(Volym!H3&gt;0,Områdesnormaler!H$4*'Summa Fältnorm cit'!H3,"")</f>
        <v>7.5258620689655178</v>
      </c>
      <c r="I3" s="4">
        <f>IF(Volym!I3&gt;0,Områdesnormaler!I$4*'Summa Fältnorm cit'!I3,"")</f>
        <v>312.13600000000002</v>
      </c>
      <c r="J3" s="4">
        <f>IF(Volym!J3&gt;0,Områdesnormaler!J$4*'Summa Fältnorm cit'!J3,"")</f>
        <v>124.5</v>
      </c>
      <c r="K3" s="4">
        <f>IF(Volym!K3&gt;0,Områdesnormaler!K$4*'Summa Fältnorm cit'!K3,"")</f>
        <v>170.40625</v>
      </c>
      <c r="L3" s="4">
        <f>IF(Volym!L3&gt;0,Områdesnormaler!B$8*'Summa Fältnorm cit'!L3,"")</f>
        <v>67.510416666666671</v>
      </c>
      <c r="M3" s="4">
        <f>IF(Volym!M3&gt;0,Områdesnormaler!C$8*'Summa Fältnorm cit'!M3,"")</f>
        <v>26.171171171171167</v>
      </c>
      <c r="N3" s="4">
        <f>IF(Volym!N3&gt;0,Områdesnormaler!D$8*'Summa Fältnorm cit'!N3,"")</f>
        <v>82.842857142857142</v>
      </c>
      <c r="O3" s="4">
        <f>IF(Volym!O3&gt;0,Områdesnormaler!E$8*'Summa Fältnorm cit'!O3,"")</f>
        <v>118.79069767441861</v>
      </c>
      <c r="P3" s="4">
        <f>IF(Volym!P3&gt;0,Områdesnormaler!F$8*'Summa Fältnorm cit'!P3,"")</f>
        <v>3.9827586206896557</v>
      </c>
      <c r="Q3" s="4">
        <f>IF(Volym!Q3&gt;0,Områdesnormaler!G$8*'Summa Fältnorm cit'!Q3,"")</f>
        <v>124.66666666666666</v>
      </c>
      <c r="R3" s="4">
        <f>IF(Volym!R3&gt;0,Områdesnormaler!H$8*'Summa Fältnorm cit'!R3,"")</f>
        <v>170.57692307692307</v>
      </c>
      <c r="S3" s="4">
        <f>IF(Volym!S3&gt;0,Områdesnormaler!I$8*'Summa Fältnorm cit'!S3,"")</f>
        <v>6.5714285714285703</v>
      </c>
      <c r="T3" s="4">
        <f>IF(Volym!T3&gt;0,Områdesnormaler!J$8*'Summa Fältnorm cit'!T3,"")</f>
        <v>348.625</v>
      </c>
      <c r="U3" s="4">
        <f>IF(Volym!U3&gt;0,Områdesnormaler!K$8*'Summa Fältnorm cit'!U3,"")</f>
        <v>93.707317073170728</v>
      </c>
      <c r="V3" s="4">
        <f>IF(Volym!V3&gt;0,Områdesnormaler!B$12*'Summa Fältnorm cit'!V3,"")</f>
        <v>1.1463414634146341</v>
      </c>
      <c r="W3" s="4">
        <f>IF(Volym!W3&gt;0,Områdesnormaler!C$12*'Summa Fältnorm cit'!W3,"")</f>
        <v>247.14473684210529</v>
      </c>
      <c r="X3" s="4">
        <f>IF(Volym!X3&gt;0,Områdesnormaler!D$12*'Summa Fältnorm cit'!X3,"")</f>
        <v>42.385714285714286</v>
      </c>
      <c r="Y3" s="4" t="str">
        <f>IF(Volym!Y3&gt;0,Områdesnormaler!E$12*'Summa Fältnorm cit'!Y3,"")</f>
        <v/>
      </c>
      <c r="Z3" s="4">
        <f>IF(Volym!Z3&gt;0,Områdesnormaler!F$12*'Summa Fältnorm cit'!Z3,"")</f>
        <v>96.688073394495405</v>
      </c>
      <c r="AA3" s="4">
        <f>IF(Volym!AA3&gt;0,Områdesnormaler!G$12*'Summa Fältnorm cit'!AA3,"")</f>
        <v>304.04402515723268</v>
      </c>
      <c r="AB3" s="4">
        <f>IF(Volym!AB3&gt;0,Områdesnormaler!H$12*'Summa Fältnorm cit'!AB3,"")</f>
        <v>152.91216216216216</v>
      </c>
      <c r="AC3" s="4">
        <f>IF(Volym!AC3&gt;0,Områdesnormaler!I$12*'Summa Fältnorm cit'!AC3,"")</f>
        <v>110.86274509803923</v>
      </c>
      <c r="AD3" s="4">
        <f>IF(Volym!AD3&gt;0,Områdesnormaler!J$12*'Summa Fältnorm cit'!AD3,"")</f>
        <v>97.246153846153845</v>
      </c>
      <c r="AE3" s="4">
        <f>IF(Volym!AE3&gt;0,Områdesnormaler!K$12*'Summa Fältnorm cit'!AE3,"")</f>
        <v>316.06164383561639</v>
      </c>
      <c r="AF3" s="4">
        <f>IF(Volym!AF3&gt;0,Områdesnormaler!B$16*'Summa Fältnorm cit'!AF3,"")</f>
        <v>68.339622641509422</v>
      </c>
      <c r="AG3" s="4">
        <f>IF(Volym!AG3&gt;0,Områdesnormaler!C$16*'Summa Fältnorm cit'!AG3,"")</f>
        <v>240.75000000000003</v>
      </c>
      <c r="AH3" s="4">
        <f>IF(Volym!AH3&gt;0,Områdesnormaler!D$16*'Summa Fältnorm cit'!AH3,"")</f>
        <v>52.252631578947366</v>
      </c>
      <c r="AI3" s="4">
        <f>IF(Volym!AI3&gt;0,Områdesnormaler!E$16*'Summa Fältnorm cit'!AI3,"")</f>
        <v>78.411764705882362</v>
      </c>
      <c r="AJ3" s="4">
        <f>IF(Volym!AJ3&gt;0,Områdesnormaler!F$16*'Summa Fältnorm cit'!AJ3,"")</f>
        <v>69.712121212121204</v>
      </c>
      <c r="AK3" s="6">
        <f>SUM(B3:AJ3)</f>
        <v>4876.6983122099309</v>
      </c>
      <c r="AL3" s="5">
        <f t="shared" ref="AL3:AL32" si="0">AK3/AK$32</f>
        <v>0.13330199828208722</v>
      </c>
    </row>
    <row r="4" spans="1:38" x14ac:dyDescent="0.3">
      <c r="A4" s="2" t="s">
        <v>39</v>
      </c>
      <c r="B4" s="4">
        <f>IF(Volym!B4&gt;0,Områdesnormaler!B$4*'Summa Fältnorm cit'!B4,"")</f>
        <v>57.717948717948723</v>
      </c>
      <c r="C4" s="4">
        <f>IF(Volym!C4&gt;0,Områdesnormaler!C$4*'Summa Fältnorm cit'!C4,"")</f>
        <v>483.45689655172413</v>
      </c>
      <c r="D4" s="4">
        <f>IF(Volym!D4&gt;0,Områdesnormaler!D$4*'Summa Fältnorm cit'!D4,"")</f>
        <v>219.40397350993379</v>
      </c>
      <c r="E4" s="4">
        <f>IF(Volym!E4&gt;0,Områdesnormaler!E$4*'Summa Fältnorm cit'!E4,"")</f>
        <v>153.5514705882353</v>
      </c>
      <c r="F4" s="4">
        <f>IF(Volym!F4&gt;0,Områdesnormaler!F$4*'Summa Fältnorm cit'!F4,"")</f>
        <v>246.2072072072072</v>
      </c>
      <c r="G4" s="4">
        <f>IF(Volym!G4&gt;0,Områdesnormaler!G$4*'Summa Fältnorm cit'!G4,"")</f>
        <v>222.84090909090909</v>
      </c>
      <c r="H4" s="4">
        <f>IF(Volym!H4&gt;0,Områdesnormaler!H$4*'Summa Fältnorm cit'!H4,"")</f>
        <v>5.1379310344827589</v>
      </c>
      <c r="I4" s="4">
        <f>IF(Volym!I4&gt;0,Områdesnormaler!I$4*'Summa Fältnorm cit'!I4,"")</f>
        <v>513.072</v>
      </c>
      <c r="J4" s="4">
        <f>IF(Volym!J4&gt;0,Områdesnormaler!J$4*'Summa Fältnorm cit'!J4,"")</f>
        <v>338.84722222222223</v>
      </c>
      <c r="K4" s="4">
        <f>IF(Volym!K4&gt;0,Områdesnormaler!K$4*'Summa Fältnorm cit'!K4,"")</f>
        <v>8.34375</v>
      </c>
      <c r="L4" s="4">
        <f>IF(Volym!L4&gt;0,Områdesnormaler!B$8*'Summa Fältnorm cit'!L4,"")</f>
        <v>57.687500000000007</v>
      </c>
      <c r="M4" s="4">
        <f>IF(Volym!M4&gt;0,Områdesnormaler!C$8*'Summa Fältnorm cit'!M4,"")</f>
        <v>50.810810810810807</v>
      </c>
      <c r="N4" s="4">
        <f>IF(Volym!N4&gt;0,Områdesnormaler!D$8*'Summa Fältnorm cit'!N4,"")</f>
        <v>34.564285714285717</v>
      </c>
      <c r="O4" s="4">
        <f>IF(Volym!O4&gt;0,Områdesnormaler!E$8*'Summa Fältnorm cit'!O4,"")</f>
        <v>135.37209302325581</v>
      </c>
      <c r="P4" s="4">
        <f>IF(Volym!P4&gt;0,Områdesnormaler!F$8*'Summa Fältnorm cit'!P4,"")</f>
        <v>29.689655172413794</v>
      </c>
      <c r="Q4" s="4">
        <f>IF(Volym!Q4&gt;0,Områdesnormaler!G$8*'Summa Fältnorm cit'!Q4,"")</f>
        <v>168.48387096774192</v>
      </c>
      <c r="R4" s="4">
        <f>IF(Volym!R4&gt;0,Områdesnormaler!H$8*'Summa Fältnorm cit'!R4,"")</f>
        <v>235.67948717948718</v>
      </c>
      <c r="S4" s="4">
        <f>IF(Volym!S4&gt;0,Områdesnormaler!I$8*'Summa Fältnorm cit'!S4,"")</f>
        <v>7.253968253968254</v>
      </c>
      <c r="T4" s="4">
        <f>IF(Volym!T4&gt;0,Områdesnormaler!J$8*'Summa Fältnorm cit'!T4,"")</f>
        <v>332.8125</v>
      </c>
      <c r="U4" s="4">
        <f>IF(Volym!U4&gt;0,Områdesnormaler!K$8*'Summa Fältnorm cit'!U4,"")</f>
        <v>127.62601626016259</v>
      </c>
      <c r="V4" s="4">
        <f>IF(Volym!V4&gt;0,Områdesnormaler!B$12*'Summa Fältnorm cit'!V4,"")</f>
        <v>8.8048780487804876</v>
      </c>
      <c r="W4" s="4">
        <f>IF(Volym!W4&gt;0,Områdesnormaler!C$12*'Summa Fältnorm cit'!W4,"")</f>
        <v>302.56578947368422</v>
      </c>
      <c r="X4" s="4">
        <f>IF(Volym!X4&gt;0,Områdesnormaler!D$12*'Summa Fältnorm cit'!X4,"")</f>
        <v>138</v>
      </c>
      <c r="Y4" s="4">
        <f>IF(Volym!Y4&gt;0,Områdesnormaler!E$12*'Summa Fältnorm cit'!Y4,"")</f>
        <v>3.674074074074074</v>
      </c>
      <c r="Z4" s="4">
        <f>IF(Volym!Z4&gt;0,Områdesnormaler!F$12*'Summa Fältnorm cit'!Z4,"")</f>
        <v>155.17431192660547</v>
      </c>
      <c r="AA4" s="4">
        <f>IF(Volym!AA4&gt;0,Områdesnormaler!G$12*'Summa Fältnorm cit'!AA4,"")</f>
        <v>343.96855345911945</v>
      </c>
      <c r="AB4" s="4">
        <f>IF(Volym!AB4&gt;0,Områdesnormaler!H$12*'Summa Fältnorm cit'!AB4,"")</f>
        <v>232.15540540540539</v>
      </c>
      <c r="AC4" s="4">
        <f>IF(Volym!AC4&gt;0,Områdesnormaler!I$12*'Summa Fältnorm cit'!AC4,"")</f>
        <v>140.94117647058823</v>
      </c>
      <c r="AD4" s="4">
        <f>IF(Volym!AD4&gt;0,Områdesnormaler!J$12*'Summa Fältnorm cit'!AD4,"")</f>
        <v>34.092307692307692</v>
      </c>
      <c r="AE4" s="4">
        <f>IF(Volym!AE4&gt;0,Områdesnormaler!K$12*'Summa Fältnorm cit'!AE4,"")</f>
        <v>275.15068493150687</v>
      </c>
      <c r="AF4" s="4">
        <f>IF(Volym!AF4&gt;0,Områdesnormaler!B$16*'Summa Fältnorm cit'!AF4,"")</f>
        <v>75.283018867924511</v>
      </c>
      <c r="AG4" s="4">
        <f>IF(Volym!AG4&gt;0,Områdesnormaler!C$16*'Summa Fältnorm cit'!AG4,"")</f>
        <v>72.729166666666671</v>
      </c>
      <c r="AH4" s="4">
        <f>IF(Volym!AH4&gt;0,Områdesnormaler!D$16*'Summa Fältnorm cit'!AH4,"")</f>
        <v>20.021052631578947</v>
      </c>
      <c r="AI4" s="4">
        <f>IF(Volym!AI4&gt;0,Områdesnormaler!E$16*'Summa Fältnorm cit'!AI4,"")</f>
        <v>60.361344537815128</v>
      </c>
      <c r="AJ4" s="4">
        <f>IF(Volym!AJ4&gt;0,Områdesnormaler!F$16*'Summa Fältnorm cit'!AJ4,"")</f>
        <v>119.7878787878788</v>
      </c>
      <c r="AK4" s="6">
        <f t="shared" ref="AK4:AK31" si="1">SUM(B4:AJ4)</f>
        <v>5411.2691392787237</v>
      </c>
      <c r="AL4" s="5">
        <f t="shared" si="0"/>
        <v>0.14791421230672022</v>
      </c>
    </row>
    <row r="5" spans="1:38" x14ac:dyDescent="0.3">
      <c r="A5" s="2" t="s">
        <v>40</v>
      </c>
      <c r="B5" s="4">
        <f>IF(Volym!B5&gt;0,Områdesnormaler!B$4*'Summa Fältnorm cit'!B5,"")</f>
        <v>9.5897435897435912</v>
      </c>
      <c r="C5" s="4">
        <f>IF(Volym!C5&gt;0,Områdesnormaler!C$4*'Summa Fältnorm cit'!C5,"")</f>
        <v>312.17241379310349</v>
      </c>
      <c r="D5" s="4">
        <f>IF(Volym!D5&gt;0,Områdesnormaler!D$4*'Summa Fältnorm cit'!D5,"")</f>
        <v>132.62913907284769</v>
      </c>
      <c r="E5" s="4">
        <f>IF(Volym!E5&gt;0,Områdesnormaler!E$4*'Summa Fältnorm cit'!E5,"")</f>
        <v>48.205882352941174</v>
      </c>
      <c r="F5" s="4">
        <f>IF(Volym!F5&gt;0,Områdesnormaler!F$4*'Summa Fältnorm cit'!F5,"")</f>
        <v>60.828828828828819</v>
      </c>
      <c r="G5" s="4">
        <f>IF(Volym!G5&gt;0,Områdesnormaler!G$4*'Summa Fältnorm cit'!G5,"")</f>
        <v>47.715909090909101</v>
      </c>
      <c r="H5" s="4">
        <f>IF(Volym!H5&gt;0,Områdesnormaler!H$4*'Summa Fältnorm cit'!H5,"")</f>
        <v>268.50862068965523</v>
      </c>
      <c r="I5" s="4">
        <f>IF(Volym!I5&gt;0,Områdesnormaler!I$4*'Summa Fältnorm cit'!I5,"")</f>
        <v>196.64800000000002</v>
      </c>
      <c r="J5" s="4">
        <f>IF(Volym!J5&gt;0,Områdesnormaler!J$4*'Summa Fältnorm cit'!J5,"")</f>
        <v>216.16666666666663</v>
      </c>
      <c r="K5" s="4">
        <f>IF(Volym!K5&gt;0,Områdesnormaler!K$4*'Summa Fältnorm cit'!K5,"")</f>
        <v>58.46875</v>
      </c>
      <c r="L5" s="4">
        <f>IF(Volym!L5&gt;0,Områdesnormaler!B$8*'Summa Fältnorm cit'!L5,"")</f>
        <v>13.041666666666668</v>
      </c>
      <c r="M5" s="4">
        <f>IF(Volym!M5&gt;0,Områdesnormaler!C$8*'Summa Fältnorm cit'!M5,"")</f>
        <v>3.3513513513513513</v>
      </c>
      <c r="N5" s="4">
        <f>IF(Volym!N5&gt;0,Områdesnormaler!D$8*'Summa Fältnorm cit'!N5,"")</f>
        <v>27.664285714285711</v>
      </c>
      <c r="O5" s="4">
        <f>IF(Volym!O5&gt;0,Områdesnormaler!E$8*'Summa Fältnorm cit'!O5,"")</f>
        <v>116.53488372093024</v>
      </c>
      <c r="P5" s="4">
        <f>IF(Volym!P5&gt;0,Områdesnormaler!F$8*'Summa Fältnorm cit'!P5,"")</f>
        <v>32.396551724137929</v>
      </c>
      <c r="Q5" s="4">
        <f>IF(Volym!Q5&gt;0,Områdesnormaler!G$8*'Summa Fältnorm cit'!Q5,"")</f>
        <v>50.709677419354833</v>
      </c>
      <c r="R5" s="4">
        <f>IF(Volym!R5&gt;0,Områdesnormaler!H$8*'Summa Fältnorm cit'!R5,"")</f>
        <v>158.61538461538461</v>
      </c>
      <c r="S5" s="4">
        <f>IF(Volym!S5&gt;0,Områdesnormaler!I$8*'Summa Fältnorm cit'!S5,"")</f>
        <v>21.277777777777775</v>
      </c>
      <c r="T5" s="4">
        <f>IF(Volym!T5&gt;0,Områdesnormaler!J$8*'Summa Fältnorm cit'!T5,"")</f>
        <v>298.4375</v>
      </c>
      <c r="U5" s="4">
        <f>IF(Volym!U5&gt;0,Områdesnormaler!K$8*'Summa Fältnorm cit'!U5,"")</f>
        <v>108.26829268292681</v>
      </c>
      <c r="V5" s="4">
        <f>IF(Volym!V5&gt;0,Områdesnormaler!B$12*'Summa Fältnorm cit'!V5,"")</f>
        <v>7.2682926829268295</v>
      </c>
      <c r="W5" s="4">
        <f>IF(Volym!W5&gt;0,Områdesnormaler!C$12*'Summa Fältnorm cit'!W5,"")</f>
        <v>59.059210526315788</v>
      </c>
      <c r="X5" s="4">
        <f>IF(Volym!X5&gt;0,Områdesnormaler!D$12*'Summa Fältnorm cit'!X5,"")</f>
        <v>44.864285714285714</v>
      </c>
      <c r="Y5" s="4">
        <f>IF(Volym!Y5&gt;0,Områdesnormaler!E$12*'Summa Fältnorm cit'!Y5,"")</f>
        <v>0.18518518518518517</v>
      </c>
      <c r="Z5" s="4">
        <f>IF(Volym!Z5&gt;0,Områdesnormaler!F$12*'Summa Fältnorm cit'!Z5,"")</f>
        <v>208.64220183486236</v>
      </c>
      <c r="AA5" s="4">
        <f>IF(Volym!AA5&gt;0,Områdesnormaler!G$12*'Summa Fältnorm cit'!AA5,"")</f>
        <v>324.78616352201254</v>
      </c>
      <c r="AB5" s="4">
        <f>IF(Volym!AB5&gt;0,Områdesnormaler!H$12*'Summa Fältnorm cit'!AB5,"")</f>
        <v>215.87837837837839</v>
      </c>
      <c r="AC5" s="4">
        <f>IF(Volym!AC5&gt;0,Områdesnormaler!I$12*'Summa Fältnorm cit'!AC5,"")</f>
        <v>78.882352941176464</v>
      </c>
      <c r="AD5" s="4">
        <f>IF(Volym!AD5&gt;0,Områdesnormaler!J$12*'Summa Fältnorm cit'!AD5,"")</f>
        <v>21.73076923076923</v>
      </c>
      <c r="AE5" s="4">
        <f>IF(Volym!AE5&gt;0,Områdesnormaler!K$12*'Summa Fältnorm cit'!AE5,"")</f>
        <v>75.102739726027394</v>
      </c>
      <c r="AF5" s="4">
        <f>IF(Volym!AF5&gt;0,Områdesnormaler!B$16*'Summa Fältnorm cit'!AF5,"")</f>
        <v>55.537735849056595</v>
      </c>
      <c r="AG5" s="4">
        <f>IF(Volym!AG5&gt;0,Områdesnormaler!C$16*'Summa Fältnorm cit'!AG5,"")</f>
        <v>95.875000000000014</v>
      </c>
      <c r="AH5" s="4">
        <f>IF(Volym!AH5&gt;0,Områdesnormaler!D$16*'Summa Fältnorm cit'!AH5,"")</f>
        <v>14.03157894736842</v>
      </c>
      <c r="AI5" s="4">
        <f>IF(Volym!AI5&gt;0,Områdesnormaler!E$16*'Summa Fältnorm cit'!AI5,"")</f>
        <v>52.613445378151262</v>
      </c>
      <c r="AJ5" s="4">
        <f>IF(Volym!AJ5&gt;0,Områdesnormaler!F$16*'Summa Fältnorm cit'!AJ5,"")</f>
        <v>51.780303030303024</v>
      </c>
      <c r="AK5" s="6">
        <f t="shared" si="1"/>
        <v>3487.468968704331</v>
      </c>
      <c r="AL5" s="5">
        <f t="shared" si="0"/>
        <v>9.5328140621515831E-2</v>
      </c>
    </row>
    <row r="6" spans="1:38" x14ac:dyDescent="0.3">
      <c r="A6" s="2" t="s">
        <v>41</v>
      </c>
      <c r="B6" s="4">
        <f>IF(Volym!B6&gt;0,Områdesnormaler!B$4*'Summa Fältnorm cit'!B6,"")</f>
        <v>13.341880341880342</v>
      </c>
      <c r="C6" s="4">
        <f>IF(Volym!C6&gt;0,Områdesnormaler!C$4*'Summa Fältnorm cit'!C6,"")</f>
        <v>368.94827586206901</v>
      </c>
      <c r="D6" s="4">
        <f>IF(Volym!D6&gt;0,Områdesnormaler!D$4*'Summa Fältnorm cit'!D6,"")</f>
        <v>267.81456953642385</v>
      </c>
      <c r="E6" s="4">
        <f>IF(Volym!E6&gt;0,Områdesnormaler!E$4*'Summa Fältnorm cit'!E6,"")</f>
        <v>30.485294117647058</v>
      </c>
      <c r="F6" s="4">
        <f>IF(Volym!F6&gt;0,Områdesnormaler!F$4*'Summa Fältnorm cit'!F6,"")</f>
        <v>325.17117117117112</v>
      </c>
      <c r="G6" s="4">
        <f>IF(Volym!G6&gt;0,Områdesnormaler!G$4*'Summa Fältnorm cit'!G6,"")</f>
        <v>40.863636363636367</v>
      </c>
      <c r="H6" s="4">
        <f>IF(Volym!H6&gt;0,Områdesnormaler!H$4*'Summa Fältnorm cit'!H6,"")</f>
        <v>2.7672413793103452</v>
      </c>
      <c r="I6" s="4">
        <f>IF(Volym!I6&gt;0,Områdesnormaler!I$4*'Summa Fältnorm cit'!I6,"")</f>
        <v>338.97600000000006</v>
      </c>
      <c r="J6" s="4">
        <f>IF(Volym!J6&gt;0,Områdesnormaler!J$4*'Summa Fältnorm cit'!J6,"")</f>
        <v>207.27777777777777</v>
      </c>
      <c r="K6" s="4">
        <f>IF(Volym!K6&gt;0,Områdesnormaler!K$4*'Summa Fältnorm cit'!K6,"")</f>
        <v>209.53125</v>
      </c>
      <c r="L6" s="4">
        <f>IF(Volym!L6&gt;0,Områdesnormaler!B$8*'Summa Fältnorm cit'!L6,"")</f>
        <v>2.6458333333333335</v>
      </c>
      <c r="M6" s="4">
        <f>IF(Volym!M6&gt;0,Områdesnormaler!C$8*'Summa Fältnorm cit'!M6,"")</f>
        <v>2.8018018018018016</v>
      </c>
      <c r="N6" s="4">
        <f>IF(Volym!N6&gt;0,Områdesnormaler!D$8*'Summa Fältnorm cit'!N6,"")</f>
        <v>40.93571428571429</v>
      </c>
      <c r="O6" s="4">
        <f>IF(Volym!O6&gt;0,Områdesnormaler!E$8*'Summa Fältnorm cit'!O6,"")</f>
        <v>44.534883720930232</v>
      </c>
      <c r="P6" s="4">
        <f>IF(Volym!P6&gt;0,Områdesnormaler!F$8*'Summa Fältnorm cit'!P6,"")</f>
        <v>29.72413793103448</v>
      </c>
      <c r="Q6" s="4">
        <f>IF(Volym!Q6&gt;0,Områdesnormaler!G$8*'Summa Fältnorm cit'!Q6,"")</f>
        <v>137.90322580645162</v>
      </c>
      <c r="R6" s="4">
        <f>IF(Volym!R6&gt;0,Områdesnormaler!H$8*'Summa Fältnorm cit'!R6,"")</f>
        <v>59.871794871794869</v>
      </c>
      <c r="S6" s="4">
        <f>IF(Volym!S6&gt;0,Områdesnormaler!I$8*'Summa Fältnorm cit'!S6,"")</f>
        <v>19.595238095238095</v>
      </c>
      <c r="T6" s="4">
        <f>IF(Volym!T6&gt;0,Områdesnormaler!J$8*'Summa Fältnorm cit'!T6,"")</f>
        <v>476.0625</v>
      </c>
      <c r="U6" s="4">
        <f>IF(Volym!U6&gt;0,Områdesnormaler!K$8*'Summa Fältnorm cit'!U6,"")</f>
        <v>29.788617886178862</v>
      </c>
      <c r="V6" s="4">
        <f>IF(Volym!V6&gt;0,Områdesnormaler!B$12*'Summa Fältnorm cit'!V6,"")</f>
        <v>3.1951219512195124</v>
      </c>
      <c r="W6" s="4">
        <f>IF(Volym!W6&gt;0,Områdesnormaler!C$12*'Summa Fältnorm cit'!W6,"")</f>
        <v>86.743421052631575</v>
      </c>
      <c r="X6" s="4">
        <f>IF(Volym!X6&gt;0,Områdesnormaler!D$12*'Summa Fältnorm cit'!X6,"")</f>
        <v>34.814285714285717</v>
      </c>
      <c r="Y6" s="4">
        <f>IF(Volym!Y6&gt;0,Områdesnormaler!E$12*'Summa Fältnorm cit'!Y6,"")</f>
        <v>0</v>
      </c>
      <c r="Z6" s="4">
        <f>IF(Volym!Z6&gt;0,Områdesnormaler!F$12*'Summa Fältnorm cit'!Z6,"")</f>
        <v>26.100917431192659</v>
      </c>
      <c r="AA6" s="4">
        <f>IF(Volym!AA6&gt;0,Områdesnormaler!G$12*'Summa Fältnorm cit'!AA6,"")</f>
        <v>57.861635220125784</v>
      </c>
      <c r="AB6" s="4">
        <f>IF(Volym!AB6&gt;0,Områdesnormaler!H$12*'Summa Fältnorm cit'!AB6,"")</f>
        <v>47.635135135135137</v>
      </c>
      <c r="AC6" s="4">
        <f>IF(Volym!AC6&gt;0,Områdesnormaler!I$12*'Summa Fältnorm cit'!AC6,"")</f>
        <v>19.18954248366013</v>
      </c>
      <c r="AD6" s="4">
        <f>IF(Volym!AD6&gt;0,Områdesnormaler!J$12*'Summa Fältnorm cit'!AD6,"")</f>
        <v>10.746153846153845</v>
      </c>
      <c r="AE6" s="4">
        <f>IF(Volym!AE6&gt;0,Områdesnormaler!K$12*'Summa Fältnorm cit'!AE6,"")</f>
        <v>297.65068493150682</v>
      </c>
      <c r="AF6" s="4">
        <f>IF(Volym!AF6&gt;0,Områdesnormaler!B$16*'Summa Fältnorm cit'!AF6,"")</f>
        <v>69.245283018867923</v>
      </c>
      <c r="AG6" s="4">
        <f>IF(Volym!AG6&gt;0,Områdesnormaler!C$16*'Summa Fältnorm cit'!AG6,"")</f>
        <v>151.70833333333334</v>
      </c>
      <c r="AH6" s="4">
        <f>IF(Volym!AH6&gt;0,Områdesnormaler!D$16*'Summa Fältnorm cit'!AH6,"")</f>
        <v>19.242105263157896</v>
      </c>
      <c r="AI6" s="4">
        <f>IF(Volym!AI6&gt;0,Områdesnormaler!E$16*'Summa Fältnorm cit'!AI6,"")</f>
        <v>3.2521008403361344</v>
      </c>
      <c r="AJ6" s="4">
        <f>IF(Volym!AJ6&gt;0,Områdesnormaler!F$16*'Summa Fältnorm cit'!AJ6,"")</f>
        <v>92.13636363636364</v>
      </c>
      <c r="AK6" s="6">
        <f t="shared" si="1"/>
        <v>3568.5619281403638</v>
      </c>
      <c r="AL6" s="5">
        <f t="shared" si="0"/>
        <v>9.7544774263249714E-2</v>
      </c>
    </row>
    <row r="7" spans="1:38" x14ac:dyDescent="0.3">
      <c r="A7" s="2" t="s">
        <v>42</v>
      </c>
      <c r="B7" s="4">
        <f>IF(Volym!B7&gt;0,Områdesnormaler!B$4*'Summa Fältnorm cit'!B7,"")</f>
        <v>9.9316239316239319</v>
      </c>
      <c r="C7" s="4">
        <f>IF(Volym!C7&gt;0,Områdesnormaler!C$4*'Summa Fältnorm cit'!C7,"")</f>
        <v>235.52586206896552</v>
      </c>
      <c r="D7" s="4">
        <f>IF(Volym!D7&gt;0,Områdesnormaler!D$4*'Summa Fältnorm cit'!D7,"")</f>
        <v>149.86092715231788</v>
      </c>
      <c r="E7" s="4">
        <f>IF(Volym!E7&gt;0,Områdesnormaler!E$4*'Summa Fältnorm cit'!E7,"")</f>
        <v>14.433823529411763</v>
      </c>
      <c r="F7" s="4">
        <f>IF(Volym!F7&gt;0,Områdesnormaler!F$4*'Summa Fältnorm cit'!F7,"")</f>
        <v>50.968468468468465</v>
      </c>
      <c r="G7" s="4">
        <f>IF(Volym!G7&gt;0,Områdesnormaler!G$4*'Summa Fältnorm cit'!G7,"")</f>
        <v>41.931818181818187</v>
      </c>
      <c r="H7" s="4">
        <f>IF(Volym!H7&gt;0,Områdesnormaler!H$4*'Summa Fältnorm cit'!H7,"")</f>
        <v>77.568965517241395</v>
      </c>
      <c r="I7" s="4">
        <f>IF(Volym!I7&gt;0,Områdesnormaler!I$4*'Summa Fältnorm cit'!I7,"")</f>
        <v>155.304</v>
      </c>
      <c r="J7" s="4">
        <f>IF(Volym!J7&gt;0,Områdesnormaler!J$4*'Summa Fältnorm cit'!J7,"")</f>
        <v>38.708333333333336</v>
      </c>
      <c r="K7" s="4">
        <f>IF(Volym!K7&gt;0,Områdesnormaler!K$4*'Summa Fältnorm cit'!K7,"")</f>
        <v>37.0625</v>
      </c>
      <c r="L7" s="4">
        <f>IF(Volym!L7&gt;0,Områdesnormaler!B$8*'Summa Fältnorm cit'!L7,"")</f>
        <v>4.3125</v>
      </c>
      <c r="M7" s="4">
        <f>IF(Volym!M7&gt;0,Områdesnormaler!C$8*'Summa Fältnorm cit'!M7,"")</f>
        <v>19.621621621621621</v>
      </c>
      <c r="N7" s="4">
        <f>IF(Volym!N7&gt;0,Områdesnormaler!D$8*'Summa Fältnorm cit'!N7,"")</f>
        <v>27.285714285714288</v>
      </c>
      <c r="O7" s="4">
        <f>IF(Volym!O7&gt;0,Områdesnormaler!E$8*'Summa Fältnorm cit'!O7,"")</f>
        <v>71.023255813953497</v>
      </c>
      <c r="P7" s="4">
        <f>IF(Volym!P7&gt;0,Områdesnormaler!F$8*'Summa Fältnorm cit'!P7,"")</f>
        <v>37.706896551724142</v>
      </c>
      <c r="Q7" s="4">
        <f>IF(Volym!Q7&gt;0,Områdesnormaler!G$8*'Summa Fältnorm cit'!Q7,"")</f>
        <v>44.731182795698921</v>
      </c>
      <c r="R7" s="4">
        <f>IF(Volym!R7&gt;0,Områdesnormaler!H$8*'Summa Fältnorm cit'!R7,"")</f>
        <v>179</v>
      </c>
      <c r="S7" s="4">
        <f>IF(Volym!S7&gt;0,Områdesnormaler!I$8*'Summa Fältnorm cit'!S7,"")</f>
        <v>2.5714285714285716</v>
      </c>
      <c r="T7" s="4">
        <f>IF(Volym!T7&gt;0,Områdesnormaler!J$8*'Summa Fältnorm cit'!T7,"")</f>
        <v>91.125</v>
      </c>
      <c r="U7" s="4">
        <f>IF(Volym!U7&gt;0,Områdesnormaler!K$8*'Summa Fältnorm cit'!U7,"")</f>
        <v>99.731707317073173</v>
      </c>
      <c r="V7" s="4">
        <f>IF(Volym!V7&gt;0,Områdesnormaler!B$12*'Summa Fältnorm cit'!V7,"")</f>
        <v>9.8780487804878039</v>
      </c>
      <c r="W7" s="4">
        <f>IF(Volym!W7&gt;0,Områdesnormaler!C$12*'Summa Fältnorm cit'!W7,"")</f>
        <v>30.776315789473689</v>
      </c>
      <c r="X7" s="4">
        <f>IF(Volym!X7&gt;0,Områdesnormaler!D$12*'Summa Fältnorm cit'!X7,"")</f>
        <v>20.214285714285715</v>
      </c>
      <c r="Y7" s="4">
        <f>IF(Volym!Y7&gt;0,Områdesnormaler!E$12*'Summa Fältnorm cit'!Y7,"")</f>
        <v>0</v>
      </c>
      <c r="Z7" s="4">
        <f>IF(Volym!Z7&gt;0,Områdesnormaler!F$12*'Summa Fältnorm cit'!Z7,"")</f>
        <v>139.99082568807339</v>
      </c>
      <c r="AA7" s="4">
        <f>IF(Volym!AA7&gt;0,Områdesnormaler!G$12*'Summa Fältnorm cit'!AA7,"")</f>
        <v>123.20754716981132</v>
      </c>
      <c r="AB7" s="4">
        <f>IF(Volym!AB7&gt;0,Områdesnormaler!H$12*'Summa Fältnorm cit'!AB7,"")</f>
        <v>100.42567567567566</v>
      </c>
      <c r="AC7" s="4">
        <f>IF(Volym!AC7&gt;0,Områdesnormaler!I$12*'Summa Fältnorm cit'!AC7,"")</f>
        <v>85.045751633986939</v>
      </c>
      <c r="AD7" s="4">
        <f>IF(Volym!AD7&gt;0,Områdesnormaler!J$12*'Summa Fältnorm cit'!AD7,"")</f>
        <v>10.36153846153846</v>
      </c>
      <c r="AE7" s="4">
        <f>IF(Volym!AE7&gt;0,Områdesnormaler!K$12*'Summa Fältnorm cit'!AE7,"")</f>
        <v>114.65753424657534</v>
      </c>
      <c r="AF7" s="4">
        <f>IF(Volym!AF7&gt;0,Områdesnormaler!B$16*'Summa Fältnorm cit'!AF7,"")</f>
        <v>46.179245283018865</v>
      </c>
      <c r="AG7" s="4">
        <f>IF(Volym!AG7&gt;0,Områdesnormaler!C$16*'Summa Fältnorm cit'!AG7,"")</f>
        <v>51.104166666666671</v>
      </c>
      <c r="AH7" s="4">
        <f>IF(Volym!AH7&gt;0,Områdesnormaler!D$16*'Summa Fältnorm cit'!AH7,"")</f>
        <v>6.2526315789473683</v>
      </c>
      <c r="AI7" s="4">
        <f>IF(Volym!AI7&gt;0,Områdesnormaler!E$16*'Summa Fältnorm cit'!AI7,"")</f>
        <v>22.344537815126049</v>
      </c>
      <c r="AJ7" s="4">
        <f>IF(Volym!AJ7&gt;0,Områdesnormaler!F$16*'Summa Fältnorm cit'!AJ7,"")</f>
        <v>26.75</v>
      </c>
      <c r="AK7" s="6">
        <f t="shared" si="1"/>
        <v>2175.593733644062</v>
      </c>
      <c r="AL7" s="5">
        <f t="shared" si="0"/>
        <v>5.9468717065936094E-2</v>
      </c>
    </row>
    <row r="8" spans="1:38" x14ac:dyDescent="0.3">
      <c r="A8" s="2" t="s">
        <v>43</v>
      </c>
      <c r="B8" s="4">
        <f>IF(Volym!B8&gt;0,Områdesnormaler!B$4*'Summa Fältnorm cit'!B8,"")</f>
        <v>13.188034188034189</v>
      </c>
      <c r="C8" s="4">
        <f>IF(Volym!C8&gt;0,Områdesnormaler!C$4*'Summa Fältnorm cit'!C8,"")</f>
        <v>52.646551724137936</v>
      </c>
      <c r="D8" s="4">
        <f>IF(Volym!D8&gt;0,Områdesnormaler!D$4*'Summa Fältnorm cit'!D8,"")</f>
        <v>40.582781456953647</v>
      </c>
      <c r="E8" s="4">
        <f>IF(Volym!E8&gt;0,Områdesnormaler!E$4*'Summa Fältnorm cit'!E8,"")</f>
        <v>15.374999999999998</v>
      </c>
      <c r="F8" s="4">
        <f>IF(Volym!F8&gt;0,Områdesnormaler!F$4*'Summa Fältnorm cit'!F8,"")</f>
        <v>37.265765765765764</v>
      </c>
      <c r="G8" s="4">
        <f>IF(Volym!G8&gt;0,Områdesnormaler!G$4*'Summa Fältnorm cit'!G8,"")</f>
        <v>248.73863636363637</v>
      </c>
      <c r="H8" s="4">
        <f>IF(Volym!H8&gt;0,Områdesnormaler!H$4*'Summa Fältnorm cit'!H8,"")</f>
        <v>9.5948275862068986</v>
      </c>
      <c r="I8" s="4">
        <f>IF(Volym!I8&gt;0,Områdesnormaler!I$4*'Summa Fältnorm cit'!I8,"")</f>
        <v>72.655999999999992</v>
      </c>
      <c r="J8" s="4">
        <f>IF(Volym!J8&gt;0,Områdesnormaler!J$4*'Summa Fältnorm cit'!J8,"")</f>
        <v>84.722222222222214</v>
      </c>
      <c r="K8" s="4">
        <f>IF(Volym!K8&gt;0,Områdesnormaler!K$4*'Summa Fältnorm cit'!K8,"")</f>
        <v>86.125</v>
      </c>
      <c r="L8" s="4">
        <f>IF(Volym!L8&gt;0,Områdesnormaler!B$8*'Summa Fältnorm cit'!L8,"")</f>
        <v>32.822916666666671</v>
      </c>
      <c r="M8" s="4">
        <f>IF(Volym!M8&gt;0,Områdesnormaler!C$8*'Summa Fältnorm cit'!M8,"")</f>
        <v>18.909909909909906</v>
      </c>
      <c r="N8" s="4">
        <f>IF(Volym!N8&gt;0,Områdesnormaler!D$8*'Summa Fältnorm cit'!N8,"")</f>
        <v>10.735714285714286</v>
      </c>
      <c r="O8" s="4">
        <f>IF(Volym!O8&gt;0,Områdesnormaler!E$8*'Summa Fältnorm cit'!O8,"")</f>
        <v>37.325581395348841</v>
      </c>
      <c r="P8" s="4">
        <f>IF(Volym!P8&gt;0,Områdesnormaler!F$8*'Summa Fältnorm cit'!P8,"")</f>
        <v>42.275862068965516</v>
      </c>
      <c r="Q8" s="4">
        <f>IF(Volym!Q8&gt;0,Områdesnormaler!G$8*'Summa Fältnorm cit'!Q8,"")</f>
        <v>1.010752688172043</v>
      </c>
      <c r="R8" s="4">
        <f>IF(Volym!R8&gt;0,Områdesnormaler!H$8*'Summa Fältnorm cit'!R8,"")</f>
        <v>108.87179487179486</v>
      </c>
      <c r="S8" s="4">
        <f>IF(Volym!S8&gt;0,Områdesnormaler!I$8*'Summa Fältnorm cit'!S8,"")</f>
        <v>3.1111111111111107</v>
      </c>
      <c r="T8" s="4">
        <f>IF(Volym!T8&gt;0,Områdesnormaler!J$8*'Summa Fältnorm cit'!T8,"")</f>
        <v>59.375</v>
      </c>
      <c r="U8" s="4">
        <f>IF(Volym!U8&gt;0,Områdesnormaler!K$8*'Summa Fältnorm cit'!U8,"")</f>
        <v>25.658536585365852</v>
      </c>
      <c r="V8" s="4">
        <f>IF(Volym!V8&gt;0,Områdesnormaler!B$12*'Summa Fältnorm cit'!V8,"")</f>
        <v>1.024390243902439</v>
      </c>
      <c r="W8" s="4">
        <f>IF(Volym!W8&gt;0,Områdesnormaler!C$12*'Summa Fältnorm cit'!W8,"")</f>
        <v>298.66447368421058</v>
      </c>
      <c r="X8" s="4">
        <f>IF(Volym!X8&gt;0,Områdesnormaler!D$12*'Summa Fältnorm cit'!X8,"")</f>
        <v>23.564285714285717</v>
      </c>
      <c r="Y8" s="4">
        <f>IF(Volym!Y8&gt;0,Områdesnormaler!E$12*'Summa Fältnorm cit'!Y8,"")</f>
        <v>0.68888888888888888</v>
      </c>
      <c r="Z8" s="4">
        <f>IF(Volym!Z8&gt;0,Områdesnormaler!F$12*'Summa Fältnorm cit'!Z8,"")</f>
        <v>126.13761467889908</v>
      </c>
      <c r="AA8" s="4">
        <f>IF(Volym!AA8&gt;0,Områdesnormaler!G$12*'Summa Fältnorm cit'!AA8,"")</f>
        <v>98.018867924528294</v>
      </c>
      <c r="AB8" s="4">
        <f>IF(Volym!AB8&gt;0,Områdesnormaler!H$12*'Summa Fältnorm cit'!AB8,"")</f>
        <v>25.939189189189189</v>
      </c>
      <c r="AC8" s="4">
        <f>IF(Volym!AC8&gt;0,Områdesnormaler!I$12*'Summa Fältnorm cit'!AC8,"")</f>
        <v>63.522875816993462</v>
      </c>
      <c r="AD8" s="4">
        <f>IF(Volym!AD8&gt;0,Områdesnormaler!J$12*'Summa Fältnorm cit'!AD8,"")</f>
        <v>12.553846153846154</v>
      </c>
      <c r="AE8" s="4">
        <f>IF(Volym!AE8&gt;0,Områdesnormaler!K$12*'Summa Fältnorm cit'!AE8,"")</f>
        <v>113.80821917808218</v>
      </c>
      <c r="AF8" s="4">
        <f>IF(Volym!AF8&gt;0,Områdesnormaler!B$16*'Summa Fältnorm cit'!AF8,"")</f>
        <v>60.424528301886781</v>
      </c>
      <c r="AG8" s="4">
        <f>IF(Volym!AG8&gt;0,Områdesnormaler!C$16*'Summa Fältnorm cit'!AG8,"")</f>
        <v>22.958333333333336</v>
      </c>
      <c r="AH8" s="4">
        <f>IF(Volym!AH8&gt;0,Områdesnormaler!D$16*'Summa Fältnorm cit'!AH8,"")</f>
        <v>6</v>
      </c>
      <c r="AI8" s="4">
        <f>IF(Volym!AI8&gt;0,Områdesnormaler!E$16*'Summa Fältnorm cit'!AI8,"")</f>
        <v>28.823529411764703</v>
      </c>
      <c r="AJ8" s="4">
        <f>IF(Volym!AJ8&gt;0,Områdesnormaler!F$16*'Summa Fältnorm cit'!AJ8,"")</f>
        <v>44.477272727272727</v>
      </c>
      <c r="AK8" s="6">
        <f t="shared" si="1"/>
        <v>1927.5983141370891</v>
      </c>
      <c r="AL8" s="5">
        <f t="shared" si="0"/>
        <v>5.2689891953397343E-2</v>
      </c>
    </row>
    <row r="9" spans="1:38" x14ac:dyDescent="0.3">
      <c r="A9" s="2" t="s">
        <v>44</v>
      </c>
      <c r="B9" s="4">
        <f>IF(Volym!B9&gt;0,Områdesnormaler!B$4*'Summa Fältnorm cit'!B9,"")</f>
        <v>18.615384615384617</v>
      </c>
      <c r="C9" s="4">
        <f>IF(Volym!C9&gt;0,Områdesnormaler!C$4*'Summa Fältnorm cit'!C9,"")</f>
        <v>140.5344827586207</v>
      </c>
      <c r="D9" s="4">
        <f>IF(Volym!D9&gt;0,Områdesnormaler!D$4*'Summa Fältnorm cit'!D9,"")</f>
        <v>460.31788079470203</v>
      </c>
      <c r="E9" s="4">
        <f>IF(Volym!E9&gt;0,Områdesnormaler!E$4*'Summa Fältnorm cit'!E9,"")</f>
        <v>279.06617647058818</v>
      </c>
      <c r="F9" s="4">
        <f>IF(Volym!F9&gt;0,Områdesnormaler!F$4*'Summa Fältnorm cit'!F9,"")</f>
        <v>25.662162162162158</v>
      </c>
      <c r="G9" s="4">
        <f>IF(Volym!G9&gt;0,Områdesnormaler!G$4*'Summa Fältnorm cit'!G9,"")</f>
        <v>22.63636363636364</v>
      </c>
      <c r="H9" s="4">
        <f>IF(Volym!H9&gt;0,Områdesnormaler!H$4*'Summa Fältnorm cit'!H9,"")</f>
        <v>53.40517241379311</v>
      </c>
      <c r="I9" s="4">
        <f>IF(Volym!I9&gt;0,Områdesnormaler!I$4*'Summa Fältnorm cit'!I9,"")</f>
        <v>87.144000000000005</v>
      </c>
      <c r="J9" s="4">
        <f>IF(Volym!J9&gt;0,Områdesnormaler!J$4*'Summa Fältnorm cit'!J9,"")</f>
        <v>5.7083333333333339</v>
      </c>
      <c r="K9" s="4">
        <f>IF(Volym!K9&gt;0,Områdesnormaler!K$4*'Summa Fältnorm cit'!K9,"")</f>
        <v>32.25</v>
      </c>
      <c r="L9" s="4">
        <f>IF(Volym!L9&gt;0,Områdesnormaler!B$8*'Summa Fältnorm cit'!L9,"")</f>
        <v>2.1354166666666665</v>
      </c>
      <c r="M9" s="4">
        <f>IF(Volym!M9&gt;0,Områdesnormaler!C$8*'Summa Fältnorm cit'!M9,"")</f>
        <v>0.54954954954954949</v>
      </c>
      <c r="N9" s="4">
        <f>IF(Volym!N9&gt;0,Områdesnormaler!D$8*'Summa Fältnorm cit'!N9,"")</f>
        <v>158.61428571428573</v>
      </c>
      <c r="O9" s="4">
        <f>IF(Volym!O9&gt;0,Områdesnormaler!E$8*'Summa Fältnorm cit'!O9,"")</f>
        <v>4.720930232558139</v>
      </c>
      <c r="P9" s="4">
        <f>IF(Volym!P9&gt;0,Områdesnormaler!F$8*'Summa Fältnorm cit'!P9,"")</f>
        <v>38.913793103448278</v>
      </c>
      <c r="Q9" s="4" t="str">
        <f>IF(Volym!Q9&gt;0,Områdesnormaler!G$8*'Summa Fältnorm cit'!Q9,"")</f>
        <v/>
      </c>
      <c r="R9" s="4">
        <f>IF(Volym!R9&gt;0,Områdesnormaler!H$8*'Summa Fältnorm cit'!R9,"")</f>
        <v>524.88461538461536</v>
      </c>
      <c r="S9" s="4">
        <f>IF(Volym!S9&gt;0,Områdesnormaler!I$8*'Summa Fältnorm cit'!S9,"")</f>
        <v>27.825396825396826</v>
      </c>
      <c r="T9" s="4">
        <f>IF(Volym!T9&gt;0,Områdesnormaler!J$8*'Summa Fältnorm cit'!T9,"")</f>
        <v>17.5625</v>
      </c>
      <c r="U9" s="4">
        <f>IF(Volym!U9&gt;0,Områdesnormaler!K$8*'Summa Fältnorm cit'!U9,"")</f>
        <v>234.11382113821136</v>
      </c>
      <c r="V9" s="4">
        <f>IF(Volym!V9&gt;0,Områdesnormaler!B$12*'Summa Fältnorm cit'!V9,"")</f>
        <v>16.146341463414632</v>
      </c>
      <c r="W9" s="4">
        <f>IF(Volym!W9&gt;0,Områdesnormaler!C$12*'Summa Fältnorm cit'!W9,"")</f>
        <v>12.868421052631579</v>
      </c>
      <c r="X9" s="4">
        <f>IF(Volym!X9&gt;0,Områdesnormaler!D$12*'Summa Fältnorm cit'!X9,"")</f>
        <v>0.35714285714285715</v>
      </c>
      <c r="Y9" s="4" t="str">
        <f>IF(Volym!Y9&gt;0,Områdesnormaler!E$12*'Summa Fältnorm cit'!Y9,"")</f>
        <v/>
      </c>
      <c r="Z9" s="4">
        <f>IF(Volym!Z9&gt;0,Områdesnormaler!F$12*'Summa Fältnorm cit'!Z9,"")</f>
        <v>355.09174311926603</v>
      </c>
      <c r="AA9" s="4">
        <f>IF(Volym!AA9&gt;0,Områdesnormaler!G$12*'Summa Fältnorm cit'!AA9,"")</f>
        <v>891.1823899371069</v>
      </c>
      <c r="AB9" s="4">
        <f>IF(Volym!AB9&gt;0,Områdesnormaler!H$12*'Summa Fältnorm cit'!AB9,"")</f>
        <v>612.14189189189187</v>
      </c>
      <c r="AC9" s="4">
        <f>IF(Volym!AC9&gt;0,Områdesnormaler!I$12*'Summa Fältnorm cit'!AC9,"")</f>
        <v>359.31372549019608</v>
      </c>
      <c r="AD9" s="4">
        <f>IF(Volym!AD9&gt;0,Områdesnormaler!J$12*'Summa Fältnorm cit'!AD9,"")</f>
        <v>116.19999999999999</v>
      </c>
      <c r="AE9" s="4">
        <f>IF(Volym!AE9&gt;0,Områdesnormaler!K$12*'Summa Fältnorm cit'!AE9,"")</f>
        <v>46.232876712328768</v>
      </c>
      <c r="AF9" s="4">
        <f>IF(Volym!AF9&gt;0,Områdesnormaler!B$16*'Summa Fältnorm cit'!AF9,"")</f>
        <v>124.79245283018867</v>
      </c>
      <c r="AG9" s="4">
        <f>IF(Volym!AG9&gt;0,Områdesnormaler!C$16*'Summa Fältnorm cit'!AG9,"")</f>
        <v>3.8125000000000004</v>
      </c>
      <c r="AH9" s="4">
        <f>IF(Volym!AH9&gt;0,Områdesnormaler!D$16*'Summa Fältnorm cit'!AH9,"")</f>
        <v>17.968421052631577</v>
      </c>
      <c r="AI9" s="4">
        <f>IF(Volym!AI9&gt;0,Områdesnormaler!E$16*'Summa Fältnorm cit'!AI9,"")</f>
        <v>203.60504201680672</v>
      </c>
      <c r="AJ9" s="4">
        <f>IF(Volym!AJ9&gt;0,Områdesnormaler!F$16*'Summa Fältnorm cit'!AJ9,"")</f>
        <v>77.681818181818187</v>
      </c>
      <c r="AK9" s="6">
        <f t="shared" si="1"/>
        <v>4972.0550314051025</v>
      </c>
      <c r="AL9" s="5">
        <f t="shared" si="0"/>
        <v>0.13590852433815157</v>
      </c>
    </row>
    <row r="10" spans="1:38" x14ac:dyDescent="0.3">
      <c r="A10" s="2" t="s">
        <v>45</v>
      </c>
      <c r="B10" s="4">
        <f>IF(Volym!B10&gt;0,Områdesnormaler!B$4*'Summa Fältnorm cit'!B10,"")</f>
        <v>7.1709401709401721</v>
      </c>
      <c r="C10" s="4">
        <f>IF(Volym!C10&gt;0,Områdesnormaler!C$4*'Summa Fältnorm cit'!C10,"")</f>
        <v>22.853448275862071</v>
      </c>
      <c r="D10" s="4">
        <f>IF(Volym!D10&gt;0,Områdesnormaler!D$4*'Summa Fältnorm cit'!D10,"")</f>
        <v>47.52980132450331</v>
      </c>
      <c r="E10" s="4">
        <f>IF(Volym!E10&gt;0,Områdesnormaler!E$4*'Summa Fältnorm cit'!E10,"")</f>
        <v>2.8823529411764701</v>
      </c>
      <c r="F10" s="4">
        <f>IF(Volym!F10&gt;0,Områdesnormaler!F$4*'Summa Fältnorm cit'!F10,"")</f>
        <v>370.59909909909908</v>
      </c>
      <c r="G10" s="4">
        <f>IF(Volym!G10&gt;0,Områdesnormaler!G$4*'Summa Fältnorm cit'!G10,"")</f>
        <v>323.31818181818181</v>
      </c>
      <c r="H10" s="4" t="str">
        <f>IF(Volym!H10&gt;0,Områdesnormaler!H$4*'Summa Fältnorm cit'!H10,"")</f>
        <v/>
      </c>
      <c r="I10" s="4">
        <f>IF(Volym!I10&gt;0,Områdesnormaler!I$4*'Summa Fältnorm cit'!I10,"")</f>
        <v>168.42400000000001</v>
      </c>
      <c r="J10" s="4">
        <f>IF(Volym!J10&gt;0,Områdesnormaler!J$4*'Summa Fältnorm cit'!J10,"")</f>
        <v>217.44444444444443</v>
      </c>
      <c r="K10" s="4">
        <f>IF(Volym!K10&gt;0,Områdesnormaler!K$4*'Summa Fältnorm cit'!K10,"")</f>
        <v>12.59375</v>
      </c>
      <c r="L10" s="4">
        <f>IF(Volym!L10&gt;0,Områdesnormaler!B$8*'Summa Fältnorm cit'!L10,"")</f>
        <v>149.9375</v>
      </c>
      <c r="M10" s="4">
        <f>IF(Volym!M10&gt;0,Områdesnormaler!C$8*'Summa Fältnorm cit'!M10,"")</f>
        <v>131.64864864864862</v>
      </c>
      <c r="N10" s="4">
        <f>IF(Volym!N10&gt;0,Områdesnormaler!D$8*'Summa Fältnorm cit'!N10,"")</f>
        <v>8.4428571428571431</v>
      </c>
      <c r="O10" s="4">
        <f>IF(Volym!O10&gt;0,Områdesnormaler!E$8*'Summa Fältnorm cit'!O10,"")</f>
        <v>203.16279069767444</v>
      </c>
      <c r="P10" s="4">
        <f>IF(Volym!P10&gt;0,Områdesnormaler!F$8*'Summa Fältnorm cit'!P10,"")</f>
        <v>7.2586206896551726</v>
      </c>
      <c r="Q10" s="4">
        <f>IF(Volym!Q10&gt;0,Områdesnormaler!G$8*'Summa Fältnorm cit'!Q10,"")</f>
        <v>59.225806451612897</v>
      </c>
      <c r="R10" s="4">
        <f>IF(Volym!R10&gt;0,Områdesnormaler!H$8*'Summa Fältnorm cit'!R10,"")</f>
        <v>7.1538461538461533</v>
      </c>
      <c r="S10" s="4">
        <f>IF(Volym!S10&gt;0,Områdesnormaler!I$8*'Summa Fältnorm cit'!S10,"")</f>
        <v>0.2142857142857143</v>
      </c>
      <c r="T10" s="4">
        <f>IF(Volym!T10&gt;0,Områdesnormaler!J$8*'Summa Fältnorm cit'!T10,"")</f>
        <v>81.75</v>
      </c>
      <c r="U10" s="4">
        <f>IF(Volym!U10&gt;0,Områdesnormaler!K$8*'Summa Fältnorm cit'!U10,"")</f>
        <v>9.9024390243902438</v>
      </c>
      <c r="V10" s="4">
        <f>IF(Volym!V10&gt;0,Områdesnormaler!B$12*'Summa Fältnorm cit'!V10,"")</f>
        <v>1.524390243902439</v>
      </c>
      <c r="W10" s="4">
        <f>IF(Volym!W10&gt;0,Områdesnormaler!C$12*'Summa Fältnorm cit'!W10,"")</f>
        <v>469.14473684210532</v>
      </c>
      <c r="X10" s="4">
        <f>IF(Volym!X10&gt;0,Områdesnormaler!D$12*'Summa Fältnorm cit'!X10,"")</f>
        <v>85.085714285714289</v>
      </c>
      <c r="Y10" s="4">
        <f>IF(Volym!Y10&gt;0,Områdesnormaler!E$12*'Summa Fältnorm cit'!Y10,"")</f>
        <v>31.844444444444445</v>
      </c>
      <c r="Z10" s="4">
        <f>IF(Volym!Z10&gt;0,Områdesnormaler!F$12*'Summa Fältnorm cit'!Z10,"")</f>
        <v>66.403669724770637</v>
      </c>
      <c r="AA10" s="4">
        <f>IF(Volym!AA10&gt;0,Områdesnormaler!G$12*'Summa Fältnorm cit'!AA10,"")</f>
        <v>18.270440251572328</v>
      </c>
      <c r="AB10" s="4">
        <f>IF(Volym!AB10&gt;0,Områdesnormaler!H$12*'Summa Fältnorm cit'!AB10,"")</f>
        <v>5.2837837837837842</v>
      </c>
      <c r="AC10" s="4">
        <f>IF(Volym!AC10&gt;0,Områdesnormaler!I$12*'Summa Fältnorm cit'!AC10,"")</f>
        <v>18.281045751633986</v>
      </c>
      <c r="AD10" s="4">
        <f>IF(Volym!AD10&gt;0,Områdesnormaler!J$12*'Summa Fältnorm cit'!AD10,"")</f>
        <v>10.584615384615384</v>
      </c>
      <c r="AE10" s="4">
        <f>IF(Volym!AE10&gt;0,Områdesnormaler!K$12*'Summa Fältnorm cit'!AE10,"")</f>
        <v>343.5684931506849</v>
      </c>
      <c r="AF10" s="4">
        <f>IF(Volym!AF10&gt;0,Områdesnormaler!B$16*'Summa Fältnorm cit'!AF10,"")</f>
        <v>6.3867924528301874</v>
      </c>
      <c r="AG10" s="4">
        <f>IF(Volym!AG10&gt;0,Områdesnormaler!C$16*'Summa Fältnorm cit'!AG10,"")</f>
        <v>0</v>
      </c>
      <c r="AH10" s="4">
        <f>IF(Volym!AH10&gt;0,Områdesnormaler!D$16*'Summa Fältnorm cit'!AH10,"")</f>
        <v>7.852631578947368</v>
      </c>
      <c r="AI10" s="4">
        <f>IF(Volym!AI10&gt;0,Områdesnormaler!E$16*'Summa Fältnorm cit'!AI10,"")</f>
        <v>0.27731092436974791</v>
      </c>
      <c r="AJ10" s="4">
        <f>IF(Volym!AJ10&gt;0,Områdesnormaler!F$16*'Summa Fältnorm cit'!AJ10,"")</f>
        <v>50.984848484848484</v>
      </c>
      <c r="AK10" s="6">
        <f t="shared" si="1"/>
        <v>2947.0057299014011</v>
      </c>
      <c r="AL10" s="5">
        <f t="shared" si="0"/>
        <v>8.0554860603340675E-2</v>
      </c>
    </row>
    <row r="11" spans="1:38" x14ac:dyDescent="0.3">
      <c r="A11" s="2" t="s">
        <v>46</v>
      </c>
      <c r="B11" s="4">
        <f>IF(Volym!B11&gt;0,Områdesnormaler!B$4*'Summa Fältnorm cit'!B11,"")</f>
        <v>15.068376068376068</v>
      </c>
      <c r="C11" s="4">
        <f>IF(Volym!C11&gt;0,Områdesnormaler!C$4*'Summa Fältnorm cit'!C11,"")</f>
        <v>16.362068965517242</v>
      </c>
      <c r="D11" s="4">
        <f>IF(Volym!D11&gt;0,Områdesnormaler!D$4*'Summa Fältnorm cit'!D11,"")</f>
        <v>40.622516556291394</v>
      </c>
      <c r="E11" s="4">
        <f>IF(Volym!E11&gt;0,Områdesnormaler!E$4*'Summa Fältnorm cit'!E11,"")</f>
        <v>1.6102941176470587</v>
      </c>
      <c r="F11" s="4">
        <f>IF(Volym!F11&gt;0,Områdesnormaler!F$4*'Summa Fältnorm cit'!F11,"")</f>
        <v>269.49099099099095</v>
      </c>
      <c r="G11" s="4">
        <f>IF(Volym!G11&gt;0,Områdesnormaler!G$4*'Summa Fältnorm cit'!G11,"")</f>
        <v>178.29545454545456</v>
      </c>
      <c r="H11" s="4">
        <f>IF(Volym!H11&gt;0,Områdesnormaler!H$4*'Summa Fältnorm cit'!H11,"")</f>
        <v>0.85344827586206906</v>
      </c>
      <c r="I11" s="4">
        <f>IF(Volym!I11&gt;0,Områdesnormaler!I$4*'Summa Fältnorm cit'!I11,"")</f>
        <v>99.536000000000001</v>
      </c>
      <c r="J11" s="4">
        <f>IF(Volym!J11&gt;0,Områdesnormaler!J$4*'Summa Fältnorm cit'!J11,"")</f>
        <v>180.81944444444443</v>
      </c>
      <c r="K11" s="4">
        <f>IF(Volym!K11&gt;0,Områdesnormaler!K$4*'Summa Fältnorm cit'!K11,"")</f>
        <v>1.21875</v>
      </c>
      <c r="L11" s="4">
        <f>IF(Volym!L11&gt;0,Områdesnormaler!B$8*'Summa Fältnorm cit'!L11,"")</f>
        <v>93.354166666666671</v>
      </c>
      <c r="M11" s="4">
        <f>IF(Volym!M11&gt;0,Områdesnormaler!C$8*'Summa Fältnorm cit'!M11,"")</f>
        <v>27.135135135135133</v>
      </c>
      <c r="N11" s="4">
        <f>IF(Volym!N11&gt;0,Områdesnormaler!D$8*'Summa Fältnorm cit'!N11,"")</f>
        <v>0.98571428571428565</v>
      </c>
      <c r="O11" s="4">
        <f>IF(Volym!O11&gt;0,Områdesnormaler!E$8*'Summa Fältnorm cit'!O11,"")</f>
        <v>46.488372093023251</v>
      </c>
      <c r="P11" s="4">
        <f>IF(Volym!P11&gt;0,Områdesnormaler!F$8*'Summa Fältnorm cit'!P11,"")</f>
        <v>12.517241379310345</v>
      </c>
      <c r="Q11" s="4">
        <f>IF(Volym!Q11&gt;0,Områdesnormaler!G$8*'Summa Fältnorm cit'!Q11,"")</f>
        <v>23.881720430107528</v>
      </c>
      <c r="R11" s="4">
        <f>IF(Volym!R11&gt;0,Områdesnormaler!H$8*'Summa Fältnorm cit'!R11,"")</f>
        <v>1.6923076923076923</v>
      </c>
      <c r="S11" s="4">
        <f>IF(Volym!S11&gt;0,Områdesnormaler!I$8*'Summa Fältnorm cit'!S11,"")</f>
        <v>0.29365079365079361</v>
      </c>
      <c r="T11" s="4">
        <f>IF(Volym!T11&gt;0,Områdesnormaler!J$8*'Summa Fältnorm cit'!T11,"")</f>
        <v>42.6875</v>
      </c>
      <c r="U11" s="4">
        <f>IF(Volym!U11&gt;0,Områdesnormaler!K$8*'Summa Fältnorm cit'!U11,"")</f>
        <v>8.3252032520325194</v>
      </c>
      <c r="V11" s="4">
        <f>IF(Volym!V11&gt;0,Områdesnormaler!B$12*'Summa Fältnorm cit'!V11,"")</f>
        <v>0</v>
      </c>
      <c r="W11" s="4">
        <f>IF(Volym!W11&gt;0,Områdesnormaler!C$12*'Summa Fältnorm cit'!W11,"")</f>
        <v>387.57236842105266</v>
      </c>
      <c r="X11" s="4">
        <f>IF(Volym!X11&gt;0,Områdesnormaler!D$12*'Summa Fältnorm cit'!X11,"")</f>
        <v>59.19285714285715</v>
      </c>
      <c r="Y11" s="4">
        <f>IF(Volym!Y11&gt;0,Områdesnormaler!E$12*'Summa Fältnorm cit'!Y11,"")</f>
        <v>4.325925925925926</v>
      </c>
      <c r="Z11" s="4">
        <f>IF(Volym!Z11&gt;0,Områdesnormaler!F$12*'Summa Fältnorm cit'!Z11,"")</f>
        <v>44.064220183486235</v>
      </c>
      <c r="AA11" s="4">
        <f>IF(Volym!AA11&gt;0,Områdesnormaler!G$12*'Summa Fältnorm cit'!AA11,"")</f>
        <v>8.8616352201257858</v>
      </c>
      <c r="AB11" s="4">
        <f>IF(Volym!AB11&gt;0,Områdesnormaler!H$12*'Summa Fältnorm cit'!AB11,"")</f>
        <v>2.5675675675675675</v>
      </c>
      <c r="AC11" s="4">
        <f>IF(Volym!AC11&gt;0,Områdesnormaler!I$12*'Summa Fältnorm cit'!AC11,"")</f>
        <v>5.0130718954248366</v>
      </c>
      <c r="AD11" s="4">
        <f>IF(Volym!AD11&gt;0,Områdesnormaler!J$12*'Summa Fältnorm cit'!AD11,"")</f>
        <v>7.4307692307692301</v>
      </c>
      <c r="AE11" s="4">
        <f>IF(Volym!AE11&gt;0,Områdesnormaler!K$12*'Summa Fältnorm cit'!AE11,"")</f>
        <v>189.43835616438355</v>
      </c>
      <c r="AF11" s="4">
        <f>IF(Volym!AF11&gt;0,Områdesnormaler!B$16*'Summa Fältnorm cit'!AF11,"")</f>
        <v>0.14150943396226412</v>
      </c>
      <c r="AG11" s="4">
        <f>IF(Volym!AG11&gt;0,Områdesnormaler!C$16*'Summa Fältnorm cit'!AG11,"")</f>
        <v>0.66666666666666674</v>
      </c>
      <c r="AH11" s="4">
        <f>IF(Volym!AH11&gt;0,Områdesnormaler!D$16*'Summa Fältnorm cit'!AH11,"")</f>
        <v>54.90526315789473</v>
      </c>
      <c r="AI11" s="4">
        <f>IF(Volym!AI11&gt;0,Områdesnormaler!E$16*'Summa Fältnorm cit'!AI11,"")</f>
        <v>1.1260504201680672</v>
      </c>
      <c r="AJ11" s="4">
        <f>IF(Volym!AJ11&gt;0,Områdesnormaler!F$16*'Summa Fältnorm cit'!AJ11,"")</f>
        <v>22.280303030303031</v>
      </c>
      <c r="AK11" s="6">
        <f t="shared" si="1"/>
        <v>1848.82492015312</v>
      </c>
      <c r="AL11" s="5">
        <f t="shared" si="0"/>
        <v>5.053666242036791E-2</v>
      </c>
    </row>
    <row r="12" spans="1:38" x14ac:dyDescent="0.3">
      <c r="A12" s="2" t="s">
        <v>47</v>
      </c>
      <c r="B12" s="4">
        <f>IF(Volym!B12&gt;0,Områdesnormaler!B$4*'Summa Fältnorm cit'!B12,"")</f>
        <v>2.1025641025641026</v>
      </c>
      <c r="C12" s="4">
        <f>IF(Volym!C12&gt;0,Områdesnormaler!C$4*'Summa Fältnorm cit'!C12,"")</f>
        <v>3.5517241379310347</v>
      </c>
      <c r="D12" s="4">
        <f>IF(Volym!D12&gt;0,Områdesnormaler!D$4*'Summa Fältnorm cit'!D12,"")</f>
        <v>0.64900662251655628</v>
      </c>
      <c r="E12" s="4">
        <f>IF(Volym!E12&gt;0,Områdesnormaler!E$4*'Summa Fältnorm cit'!E12,"")</f>
        <v>3.6764705882352942E-2</v>
      </c>
      <c r="F12" s="4">
        <f>IF(Volym!F12&gt;0,Områdesnormaler!F$4*'Summa Fältnorm cit'!F12,"")</f>
        <v>47.121621621621614</v>
      </c>
      <c r="G12" s="4">
        <f>IF(Volym!G12&gt;0,Områdesnormaler!G$4*'Summa Fältnorm cit'!G12,"")</f>
        <v>35.44318181818182</v>
      </c>
      <c r="H12" s="4">
        <f>IF(Volym!H12&gt;0,Områdesnormaler!H$4*'Summa Fältnorm cit'!H12,"")</f>
        <v>0.31896551724137934</v>
      </c>
      <c r="I12" s="4">
        <f>IF(Volym!I12&gt;0,Områdesnormaler!I$4*'Summa Fältnorm cit'!I12,"")</f>
        <v>50.768000000000001</v>
      </c>
      <c r="J12" s="4">
        <f>IF(Volym!J12&gt;0,Områdesnormaler!J$4*'Summa Fältnorm cit'!J12,"")</f>
        <v>31.625</v>
      </c>
      <c r="K12" s="4">
        <f>IF(Volym!K12&gt;0,Områdesnormaler!K$4*'Summa Fältnorm cit'!K12,"")</f>
        <v>0</v>
      </c>
      <c r="L12" s="4">
        <f>IF(Volym!L12&gt;0,Områdesnormaler!B$8*'Summa Fältnorm cit'!L12,"")</f>
        <v>50.197916666666671</v>
      </c>
      <c r="M12" s="4">
        <f>IF(Volym!M12&gt;0,Områdesnormaler!C$8*'Summa Fältnorm cit'!M12,"")</f>
        <v>1.3333333333333333</v>
      </c>
      <c r="N12" s="4">
        <f>IF(Volym!N12&gt;0,Områdesnormaler!D$8*'Summa Fältnorm cit'!N12,"")</f>
        <v>0.32142857142857145</v>
      </c>
      <c r="O12" s="4">
        <f>IF(Volym!O12&gt;0,Områdesnormaler!E$8*'Summa Fältnorm cit'!O12,"")</f>
        <v>35.744186046511629</v>
      </c>
      <c r="P12" s="4">
        <f>IF(Volym!P12&gt;0,Områdesnormaler!F$8*'Summa Fältnorm cit'!P12,"")</f>
        <v>15.568965517241379</v>
      </c>
      <c r="Q12" s="4">
        <f>IF(Volym!Q12&gt;0,Områdesnormaler!G$8*'Summa Fältnorm cit'!Q12,"")</f>
        <v>20.64516129032258</v>
      </c>
      <c r="R12" s="4">
        <f>IF(Volym!R12&gt;0,Områdesnormaler!H$8*'Summa Fältnorm cit'!R12,"")</f>
        <v>18.256410256410255</v>
      </c>
      <c r="S12" s="4" t="str">
        <f>IF(Volym!S12&gt;0,Områdesnormaler!I$8*'Summa Fältnorm cit'!S12,"")</f>
        <v/>
      </c>
      <c r="T12" s="4">
        <f>IF(Volym!T12&gt;0,Områdesnormaler!J$8*'Summa Fältnorm cit'!T12,"")</f>
        <v>27.0625</v>
      </c>
      <c r="U12" s="4" t="str">
        <f>IF(Volym!U12&gt;0,Områdesnormaler!K$8*'Summa Fältnorm cit'!U12,"")</f>
        <v/>
      </c>
      <c r="V12" s="4" t="str">
        <f>IF(Volym!V12&gt;0,Områdesnormaler!B$12*'Summa Fältnorm cit'!V12,"")</f>
        <v/>
      </c>
      <c r="W12" s="4">
        <f>IF(Volym!W12&gt;0,Områdesnormaler!C$12*'Summa Fältnorm cit'!W12,"")</f>
        <v>26.138157894736842</v>
      </c>
      <c r="X12" s="4">
        <f>IF(Volym!X12&gt;0,Områdesnormaler!D$12*'Summa Fältnorm cit'!X12,"")</f>
        <v>9.0214285714285722</v>
      </c>
      <c r="Y12" s="4">
        <f>IF(Volym!Y12&gt;0,Områdesnormaler!E$12*'Summa Fältnorm cit'!Y12,"")</f>
        <v>20.214814814814812</v>
      </c>
      <c r="Z12" s="4">
        <f>IF(Volym!Z12&gt;0,Områdesnormaler!F$12*'Summa Fältnorm cit'!Z12,"")</f>
        <v>21.330275229357795</v>
      </c>
      <c r="AA12" s="4">
        <f>IF(Volym!AA12&gt;0,Områdesnormaler!G$12*'Summa Fältnorm cit'!AA12,"")</f>
        <v>2.1132075471698113</v>
      </c>
      <c r="AB12" s="4">
        <f>IF(Volym!AB12&gt;0,Områdesnormaler!H$12*'Summa Fältnorm cit'!AB12,"")</f>
        <v>0.68918918918918914</v>
      </c>
      <c r="AC12" s="4">
        <f>IF(Volym!AC12&gt;0,Områdesnormaler!I$12*'Summa Fältnorm cit'!AC12,"")</f>
        <v>0.36601307189542487</v>
      </c>
      <c r="AD12" s="4">
        <f>IF(Volym!AD12&gt;0,Områdesnormaler!J$12*'Summa Fältnorm cit'!AD12,"")</f>
        <v>1.5538461538461537</v>
      </c>
      <c r="AE12" s="4">
        <f>IF(Volym!AE12&gt;0,Områdesnormaler!K$12*'Summa Fältnorm cit'!AE12,"")</f>
        <v>8.5616438356164384</v>
      </c>
      <c r="AF12" s="4">
        <f>IF(Volym!AF12&gt;0,Områdesnormaler!B$16*'Summa Fältnorm cit'!AF12,"")</f>
        <v>1.0943396226415092</v>
      </c>
      <c r="AG12" s="4">
        <f>IF(Volym!AG12&gt;0,Områdesnormaler!C$16*'Summa Fältnorm cit'!AG12,"")</f>
        <v>1.7083333333333333</v>
      </c>
      <c r="AH12" s="4">
        <f>IF(Volym!AH12&gt;0,Områdesnormaler!D$16*'Summa Fältnorm cit'!AH12,"")</f>
        <v>8.2210526315789458</v>
      </c>
      <c r="AI12" s="4" t="str">
        <f>IF(Volym!AI12&gt;0,Områdesnormaler!E$16*'Summa Fältnorm cit'!AI12,"")</f>
        <v/>
      </c>
      <c r="AJ12" s="4">
        <f>IF(Volym!AJ12&gt;0,Områdesnormaler!F$16*'Summa Fältnorm cit'!AJ12,"")</f>
        <v>4.6136363636363633</v>
      </c>
      <c r="AK12" s="6">
        <f t="shared" si="1"/>
        <v>446.37266846709855</v>
      </c>
      <c r="AL12" s="5">
        <f t="shared" si="0"/>
        <v>1.2201363479096923E-2</v>
      </c>
    </row>
    <row r="13" spans="1:38" x14ac:dyDescent="0.3">
      <c r="A13" s="2" t="s">
        <v>48</v>
      </c>
      <c r="B13" s="4">
        <f>IF(Volym!B13&gt;0,Områdesnormaler!B$4*'Summa Fältnorm cit'!B13,"")</f>
        <v>467.51282051282055</v>
      </c>
      <c r="C13" s="4">
        <f>IF(Volym!C13&gt;0,Områdesnormaler!C$4*'Summa Fältnorm cit'!C13,"")</f>
        <v>766.75862068965523</v>
      </c>
      <c r="D13" s="4">
        <f>IF(Volym!D13&gt;0,Områdesnormaler!D$4*'Summa Fältnorm cit'!D13,"")</f>
        <v>58.225165562913915</v>
      </c>
      <c r="E13" s="4">
        <f>IF(Volym!E13&gt;0,Områdesnormaler!E$4*'Summa Fältnorm cit'!E13,"")</f>
        <v>7.5661764705882337</v>
      </c>
      <c r="F13" s="4">
        <f>IF(Volym!F13&gt;0,Områdesnormaler!F$4*'Summa Fältnorm cit'!F13,"")</f>
        <v>31.26576576576576</v>
      </c>
      <c r="G13" s="4">
        <f>IF(Volym!G13&gt;0,Områdesnormaler!G$4*'Summa Fältnorm cit'!G13,"")</f>
        <v>19.375000000000004</v>
      </c>
      <c r="H13" s="4" t="str">
        <f>IF(Volym!H13&gt;0,Områdesnormaler!H$4*'Summa Fältnorm cit'!H13,"")</f>
        <v/>
      </c>
      <c r="I13" s="4">
        <f>IF(Volym!I13&gt;0,Områdesnormaler!I$4*'Summa Fältnorm cit'!I13,"")</f>
        <v>336.05600000000004</v>
      </c>
      <c r="J13" s="4">
        <f>IF(Volym!J13&gt;0,Områdesnormaler!J$4*'Summa Fältnorm cit'!J13,"")</f>
        <v>64.944444444444443</v>
      </c>
      <c r="K13" s="4">
        <f>IF(Volym!K13&gt;0,Områdesnormaler!K$4*'Summa Fältnorm cit'!K13,"")</f>
        <v>0</v>
      </c>
      <c r="L13" s="4">
        <f>IF(Volym!L13&gt;0,Områdesnormaler!B$8*'Summa Fältnorm cit'!L13,"")</f>
        <v>0</v>
      </c>
      <c r="M13" s="4" t="str">
        <f>IF(Volym!M13&gt;0,Områdesnormaler!C$8*'Summa Fältnorm cit'!M13,"")</f>
        <v/>
      </c>
      <c r="N13" s="4">
        <f>IF(Volym!N13&gt;0,Områdesnormaler!D$8*'Summa Fältnorm cit'!N13,"")</f>
        <v>4.9142857142857146</v>
      </c>
      <c r="O13" s="4">
        <f>IF(Volym!O13&gt;0,Områdesnormaler!E$8*'Summa Fältnorm cit'!O13,"")</f>
        <v>30.488372093023255</v>
      </c>
      <c r="P13" s="4">
        <f>IF(Volym!P13&gt;0,Områdesnormaler!F$8*'Summa Fältnorm cit'!P13,"")</f>
        <v>2.2758620689655173</v>
      </c>
      <c r="Q13" s="4">
        <f>IF(Volym!Q13&gt;0,Områdesnormaler!G$8*'Summa Fältnorm cit'!Q13,"")</f>
        <v>19.376344086021504</v>
      </c>
      <c r="R13" s="4">
        <f>IF(Volym!R13&gt;0,Områdesnormaler!H$8*'Summa Fältnorm cit'!R13,"")</f>
        <v>2.1410256410256405</v>
      </c>
      <c r="S13" s="4" t="str">
        <f>IF(Volym!S13&gt;0,Områdesnormaler!I$8*'Summa Fältnorm cit'!S13,"")</f>
        <v/>
      </c>
      <c r="T13" s="4">
        <f>IF(Volym!T13&gt;0,Områdesnormaler!J$8*'Summa Fältnorm cit'!T13,"")</f>
        <v>32.8125</v>
      </c>
      <c r="U13" s="4">
        <f>IF(Volym!U13&gt;0,Områdesnormaler!K$8*'Summa Fältnorm cit'!U13,"")</f>
        <v>72.081300813008127</v>
      </c>
      <c r="V13" s="4" t="str">
        <f>IF(Volym!V13&gt;0,Områdesnormaler!B$12*'Summa Fältnorm cit'!V13,"")</f>
        <v/>
      </c>
      <c r="W13" s="4">
        <f>IF(Volym!W13&gt;0,Områdesnormaler!C$12*'Summa Fältnorm cit'!W13,"")</f>
        <v>8.8289473684210531</v>
      </c>
      <c r="X13" s="4">
        <f>IF(Volym!X13&gt;0,Områdesnormaler!D$12*'Summa Fältnorm cit'!X13,"")</f>
        <v>0.57857142857142863</v>
      </c>
      <c r="Y13" s="4" t="str">
        <f>IF(Volym!Y13&gt;0,Områdesnormaler!E$12*'Summa Fältnorm cit'!Y13,"")</f>
        <v/>
      </c>
      <c r="Z13" s="4">
        <f>IF(Volym!Z13&gt;0,Områdesnormaler!F$12*'Summa Fältnorm cit'!Z13,"")</f>
        <v>4.3027522935779814</v>
      </c>
      <c r="AA13" s="4">
        <f>IF(Volym!AA13&gt;0,Områdesnormaler!G$12*'Summa Fältnorm cit'!AA13,"")</f>
        <v>66.320754716981128</v>
      </c>
      <c r="AB13" s="4">
        <f>IF(Volym!AB13&gt;0,Områdesnormaler!H$12*'Summa Fältnorm cit'!AB13,"")</f>
        <v>7.8175675675675675</v>
      </c>
      <c r="AC13" s="4">
        <f>IF(Volym!AC13&gt;0,Områdesnormaler!I$12*'Summa Fältnorm cit'!AC13,"")</f>
        <v>2.9150326797385619</v>
      </c>
      <c r="AD13" s="4">
        <f>IF(Volym!AD13&gt;0,Områdesnormaler!J$12*'Summa Fältnorm cit'!AD13,"")</f>
        <v>2.8076923076923075</v>
      </c>
      <c r="AE13" s="4">
        <f>IF(Volym!AE13&gt;0,Områdesnormaler!K$12*'Summa Fältnorm cit'!AE13,"")</f>
        <v>21.602739726027394</v>
      </c>
      <c r="AF13" s="4">
        <f>IF(Volym!AF13&gt;0,Områdesnormaler!B$16*'Summa Fältnorm cit'!AF13,"")</f>
        <v>0.79245283018867918</v>
      </c>
      <c r="AG13" s="4">
        <f>IF(Volym!AG13&gt;0,Områdesnormaler!C$16*'Summa Fältnorm cit'!AG13,"")</f>
        <v>0</v>
      </c>
      <c r="AH13" s="4">
        <f>IF(Volym!AH13&gt;0,Områdesnormaler!D$16*'Summa Fältnorm cit'!AH13,"")</f>
        <v>8.1999999999999993</v>
      </c>
      <c r="AI13" s="4">
        <f>IF(Volym!AI13&gt;0,Områdesnormaler!E$16*'Summa Fältnorm cit'!AI13,"")</f>
        <v>1.6890756302521006</v>
      </c>
      <c r="AJ13" s="4">
        <f>IF(Volym!AJ13&gt;0,Områdesnormaler!F$16*'Summa Fältnorm cit'!AJ13,"")</f>
        <v>25.871212121212121</v>
      </c>
      <c r="AK13" s="6">
        <f t="shared" si="1"/>
        <v>2067.5204825327478</v>
      </c>
      <c r="AL13" s="5">
        <f t="shared" si="0"/>
        <v>5.651459125956617E-2</v>
      </c>
    </row>
    <row r="14" spans="1:38" x14ac:dyDescent="0.3">
      <c r="A14" s="2" t="s">
        <v>49</v>
      </c>
      <c r="B14" s="4">
        <f>IF(Volym!B14&gt;0,Områdesnormaler!B$4*'Summa Fältnorm cit'!B14,"")</f>
        <v>0</v>
      </c>
      <c r="C14" s="4">
        <f>IF(Volym!C14&gt;0,Områdesnormaler!C$4*'Summa Fältnorm cit'!C14,"")</f>
        <v>13.88793103448276</v>
      </c>
      <c r="D14" s="4">
        <f>IF(Volym!D14&gt;0,Områdesnormaler!D$4*'Summa Fältnorm cit'!D14,"")</f>
        <v>0</v>
      </c>
      <c r="E14" s="4">
        <f>IF(Volym!E14&gt;0,Områdesnormaler!E$4*'Summa Fältnorm cit'!E14,"")</f>
        <v>0.11764705882352941</v>
      </c>
      <c r="F14" s="4">
        <f>IF(Volym!F14&gt;0,Områdesnormaler!F$4*'Summa Fältnorm cit'!F14,"")</f>
        <v>15.98198198198198</v>
      </c>
      <c r="G14" s="4">
        <f>IF(Volym!G14&gt;0,Områdesnormaler!G$4*'Summa Fältnorm cit'!G14,"")</f>
        <v>11.181818181818183</v>
      </c>
      <c r="H14" s="4">
        <f>IF(Volym!H14&gt;0,Områdesnormaler!H$4*'Summa Fältnorm cit'!H14,"")</f>
        <v>0.5431034482758621</v>
      </c>
      <c r="I14" s="4">
        <f>IF(Volym!I14&gt;0,Områdesnormaler!I$4*'Summa Fältnorm cit'!I14,"")</f>
        <v>16.872</v>
      </c>
      <c r="J14" s="4">
        <f>IF(Volym!J14&gt;0,Områdesnormaler!J$4*'Summa Fältnorm cit'!J14,"")</f>
        <v>5.1805555555555554</v>
      </c>
      <c r="K14" s="4">
        <f>IF(Volym!K14&gt;0,Områdesnormaler!K$4*'Summa Fältnorm cit'!K14,"")</f>
        <v>0.78125</v>
      </c>
      <c r="L14" s="4">
        <f>IF(Volym!L14&gt;0,Områdesnormaler!B$8*'Summa Fältnorm cit'!L14,"")</f>
        <v>8.0729166666666679</v>
      </c>
      <c r="M14" s="4">
        <f>IF(Volym!M14&gt;0,Områdesnormaler!C$8*'Summa Fältnorm cit'!M14,"")</f>
        <v>0</v>
      </c>
      <c r="N14" s="4">
        <f>IF(Volym!N14&gt;0,Områdesnormaler!D$8*'Summa Fältnorm cit'!N14,"")</f>
        <v>0.4642857142857143</v>
      </c>
      <c r="O14" s="4">
        <f>IF(Volym!O14&gt;0,Områdesnormaler!E$8*'Summa Fältnorm cit'!O14,"")</f>
        <v>1.86046511627907</v>
      </c>
      <c r="P14" s="4">
        <f>IF(Volym!P14&gt;0,Områdesnormaler!F$8*'Summa Fältnorm cit'!P14,"")</f>
        <v>9.9137931034482758</v>
      </c>
      <c r="Q14" s="4">
        <f>IF(Volym!Q14&gt;0,Områdesnormaler!G$8*'Summa Fältnorm cit'!Q14,"")</f>
        <v>5.118279569892473</v>
      </c>
      <c r="R14" s="4">
        <f>IF(Volym!R14&gt;0,Områdesnormaler!H$8*'Summa Fältnorm cit'!R14,"")</f>
        <v>39.243589743589737</v>
      </c>
      <c r="S14" s="4">
        <f>IF(Volym!S14&gt;0,Områdesnormaler!I$8*'Summa Fältnorm cit'!S14,"")</f>
        <v>1.4682539682539681</v>
      </c>
      <c r="T14" s="4">
        <f>IF(Volym!T14&gt;0,Områdesnormaler!J$8*'Summa Fältnorm cit'!T14,"")</f>
        <v>27.0625</v>
      </c>
      <c r="U14" s="4">
        <f>IF(Volym!U14&gt;0,Områdesnormaler!K$8*'Summa Fältnorm cit'!U14,"")</f>
        <v>2.1138211382113821</v>
      </c>
      <c r="V14" s="4" t="str">
        <f>IF(Volym!V14&gt;0,Områdesnormaler!B$12*'Summa Fältnorm cit'!V14,"")</f>
        <v/>
      </c>
      <c r="W14" s="4">
        <f>IF(Volym!W14&gt;0,Områdesnormaler!C$12*'Summa Fältnorm cit'!W14,"")</f>
        <v>8.4736842105263168</v>
      </c>
      <c r="X14" s="4">
        <f>IF(Volym!X14&gt;0,Områdesnormaler!D$12*'Summa Fältnorm cit'!X14,"")</f>
        <v>10.221428571428572</v>
      </c>
      <c r="Y14" s="4" t="str">
        <f>IF(Volym!Y14&gt;0,Områdesnormaler!E$12*'Summa Fältnorm cit'!Y14,"")</f>
        <v/>
      </c>
      <c r="Z14" s="4">
        <f>IF(Volym!Z14&gt;0,Områdesnormaler!F$12*'Summa Fältnorm cit'!Z14,"")</f>
        <v>3.6605504587155964</v>
      </c>
      <c r="AA14" s="4">
        <f>IF(Volym!AA14&gt;0,Områdesnormaler!G$12*'Summa Fältnorm cit'!AA14,"")</f>
        <v>3.4402515723270439</v>
      </c>
      <c r="AB14" s="4">
        <f>IF(Volym!AB14&gt;0,Områdesnormaler!H$12*'Summa Fältnorm cit'!AB14,"")</f>
        <v>2.2229729729729728</v>
      </c>
      <c r="AC14" s="4">
        <f>IF(Volym!AC14&gt;0,Områdesnormaler!I$12*'Summa Fältnorm cit'!AC14,"")</f>
        <v>0</v>
      </c>
      <c r="AD14" s="4" t="str">
        <f>IF(Volym!AD14&gt;0,Områdesnormaler!J$12*'Summa Fältnorm cit'!AD14,"")</f>
        <v/>
      </c>
      <c r="AE14" s="4">
        <f>IF(Volym!AE14&gt;0,Områdesnormaler!K$12*'Summa Fältnorm cit'!AE14,"")</f>
        <v>7.1506849315068486</v>
      </c>
      <c r="AF14" s="4">
        <f>IF(Volym!AF14&gt;0,Områdesnormaler!B$16*'Summa Fältnorm cit'!AF14,"")</f>
        <v>0.87735849056603765</v>
      </c>
      <c r="AG14" s="4">
        <f>IF(Volym!AG14&gt;0,Områdesnormaler!C$16*'Summa Fältnorm cit'!AG14,"")</f>
        <v>0</v>
      </c>
      <c r="AH14" s="4">
        <f>IF(Volym!AH14&gt;0,Områdesnormaler!D$16*'Summa Fältnorm cit'!AH14,"")</f>
        <v>0.48421052631578948</v>
      </c>
      <c r="AI14" s="4" t="str">
        <f>IF(Volym!AI14&gt;0,Områdesnormaler!E$16*'Summa Fältnorm cit'!AI14,"")</f>
        <v/>
      </c>
      <c r="AJ14" s="4">
        <f>IF(Volym!AJ14&gt;0,Områdesnormaler!F$16*'Summa Fältnorm cit'!AJ14,"")</f>
        <v>1.5757575757575757</v>
      </c>
      <c r="AK14" s="6">
        <f t="shared" si="1"/>
        <v>197.9710915916819</v>
      </c>
      <c r="AL14" s="5">
        <f t="shared" si="0"/>
        <v>5.4114362672761703E-3</v>
      </c>
    </row>
    <row r="15" spans="1:38" x14ac:dyDescent="0.3">
      <c r="A15" s="2" t="s">
        <v>50</v>
      </c>
      <c r="B15" s="4">
        <f>IF(Volym!B15&gt;0,Områdesnormaler!B$4*'Summa Fältnorm cit'!B15,"")</f>
        <v>0.87179487179487192</v>
      </c>
      <c r="C15" s="4">
        <f>IF(Volym!C15&gt;0,Områdesnormaler!C$4*'Summa Fältnorm cit'!C15,"")</f>
        <v>20.758620689655171</v>
      </c>
      <c r="D15" s="4">
        <f>IF(Volym!D15&gt;0,Områdesnormaler!D$4*'Summa Fältnorm cit'!D15,"")</f>
        <v>9.2715231788079486E-2</v>
      </c>
      <c r="E15" s="4" t="str">
        <f>IF(Volym!E15&gt;0,Områdesnormaler!E$4*'Summa Fältnorm cit'!E15,"")</f>
        <v/>
      </c>
      <c r="F15" s="4">
        <f>IF(Volym!F15&gt;0,Områdesnormaler!F$4*'Summa Fältnorm cit'!F15,"")</f>
        <v>15.968468468468467</v>
      </c>
      <c r="G15" s="4">
        <f>IF(Volym!G15&gt;0,Områdesnormaler!G$4*'Summa Fältnorm cit'!G15,"")</f>
        <v>7.0795454545454559</v>
      </c>
      <c r="H15" s="4" t="str">
        <f>IF(Volym!H15&gt;0,Områdesnormaler!H$4*'Summa Fältnorm cit'!H15,"")</f>
        <v/>
      </c>
      <c r="I15" s="4">
        <f>IF(Volym!I15&gt;0,Områdesnormaler!I$4*'Summa Fältnorm cit'!I15,"")</f>
        <v>11.992000000000001</v>
      </c>
      <c r="J15" s="4">
        <f>IF(Volym!J15&gt;0,Områdesnormaler!J$4*'Summa Fältnorm cit'!J15,"")</f>
        <v>29.333333333333332</v>
      </c>
      <c r="K15" s="4">
        <f>IF(Volym!K15&gt;0,Områdesnormaler!K$4*'Summa Fältnorm cit'!K15,"")</f>
        <v>0</v>
      </c>
      <c r="L15" s="4">
        <f>IF(Volym!L15&gt;0,Områdesnormaler!B$8*'Summa Fältnorm cit'!L15,"")</f>
        <v>5.8020833333333339</v>
      </c>
      <c r="M15" s="4">
        <f>IF(Volym!M15&gt;0,Områdesnormaler!C$8*'Summa Fältnorm cit'!M15,"")</f>
        <v>2.7117117117117111</v>
      </c>
      <c r="N15" s="4">
        <f>IF(Volym!N15&gt;0,Områdesnormaler!D$8*'Summa Fältnorm cit'!N15,"")</f>
        <v>1.8857142857142859</v>
      </c>
      <c r="O15" s="4">
        <f>IF(Volym!O15&gt;0,Områdesnormaler!E$8*'Summa Fältnorm cit'!O15,"")</f>
        <v>4.1162790697674421</v>
      </c>
      <c r="P15" s="4">
        <f>IF(Volym!P15&gt;0,Områdesnormaler!F$8*'Summa Fältnorm cit'!P15,"")</f>
        <v>0.74137931034482762</v>
      </c>
      <c r="Q15" s="4">
        <f>IF(Volym!Q15&gt;0,Områdesnormaler!G$8*'Summa Fältnorm cit'!Q15,"")</f>
        <v>0</v>
      </c>
      <c r="R15" s="4">
        <f>IF(Volym!R15&gt;0,Områdesnormaler!H$8*'Summa Fältnorm cit'!R15,"")</f>
        <v>39.397435897435898</v>
      </c>
      <c r="S15" s="4">
        <f>IF(Volym!S15&gt;0,Områdesnormaler!I$8*'Summa Fältnorm cit'!S15,"")</f>
        <v>0.37301587301587297</v>
      </c>
      <c r="T15" s="4">
        <f>IF(Volym!T15&gt;0,Områdesnormaler!J$8*'Summa Fältnorm cit'!T15,"")</f>
        <v>34.375</v>
      </c>
      <c r="U15" s="4">
        <f>IF(Volym!U15&gt;0,Områdesnormaler!K$8*'Summa Fältnorm cit'!U15,"")</f>
        <v>0.30894308943089432</v>
      </c>
      <c r="V15" s="4">
        <f>IF(Volym!V15&gt;0,Områdesnormaler!B$12*'Summa Fältnorm cit'!V15,"")</f>
        <v>0</v>
      </c>
      <c r="W15" s="4">
        <f>IF(Volym!W15&gt;0,Områdesnormaler!C$12*'Summa Fältnorm cit'!W15,"")</f>
        <v>6.6973684210526319</v>
      </c>
      <c r="X15" s="4">
        <f>IF(Volym!X15&gt;0,Områdesnormaler!D$12*'Summa Fältnorm cit'!X15,"")</f>
        <v>18.814285714285713</v>
      </c>
      <c r="Y15" s="4">
        <f>IF(Volym!Y15&gt;0,Områdesnormaler!E$12*'Summa Fältnorm cit'!Y15,"")</f>
        <v>3.822222222222222</v>
      </c>
      <c r="Z15" s="4">
        <f>IF(Volym!Z15&gt;0,Områdesnormaler!F$12*'Summa Fältnorm cit'!Z15,"")</f>
        <v>8.1926605504587151</v>
      </c>
      <c r="AA15" s="4">
        <f>IF(Volym!AA15&gt;0,Områdesnormaler!G$12*'Summa Fältnorm cit'!AA15,"")</f>
        <v>2.6226415094339619</v>
      </c>
      <c r="AB15" s="4">
        <f>IF(Volym!AB15&gt;0,Områdesnormaler!H$12*'Summa Fältnorm cit'!AB15,"")</f>
        <v>1.2567567567567568</v>
      </c>
      <c r="AC15" s="4">
        <f>IF(Volym!AC15&gt;0,Områdesnormaler!I$12*'Summa Fältnorm cit'!AC15,"")</f>
        <v>0.9673202614379085</v>
      </c>
      <c r="AD15" s="4" t="str">
        <f>IF(Volym!AD15&gt;0,Områdesnormaler!J$12*'Summa Fältnorm cit'!AD15,"")</f>
        <v/>
      </c>
      <c r="AE15" s="4">
        <f>IF(Volym!AE15&gt;0,Områdesnormaler!K$12*'Summa Fältnorm cit'!AE15,"")</f>
        <v>8.2328767123287658</v>
      </c>
      <c r="AF15" s="4">
        <f>IF(Volym!AF15&gt;0,Områdesnormaler!B$16*'Summa Fältnorm cit'!AF15,"")</f>
        <v>4.4056603773584904</v>
      </c>
      <c r="AG15" s="4">
        <f>IF(Volym!AG15&gt;0,Områdesnormaler!C$16*'Summa Fältnorm cit'!AG15,"")</f>
        <v>13.020833333333334</v>
      </c>
      <c r="AH15" s="4" t="str">
        <f>IF(Volym!AH15&gt;0,Områdesnormaler!D$16*'Summa Fältnorm cit'!AH15,"")</f>
        <v/>
      </c>
      <c r="AI15" s="4">
        <f>IF(Volym!AI15&gt;0,Områdesnormaler!E$16*'Summa Fältnorm cit'!AI15,"")</f>
        <v>0.52100840336134457</v>
      </c>
      <c r="AJ15" s="4">
        <f>IF(Volym!AJ15&gt;0,Områdesnormaler!F$16*'Summa Fältnorm cit'!AJ15,"")</f>
        <v>6.6893939393939394</v>
      </c>
      <c r="AK15" s="6">
        <f t="shared" si="1"/>
        <v>251.05106882176347</v>
      </c>
      <c r="AL15" s="5">
        <f t="shared" si="0"/>
        <v>6.8623496887240398E-3</v>
      </c>
    </row>
    <row r="16" spans="1:38" x14ac:dyDescent="0.3">
      <c r="A16" s="2" t="s">
        <v>86</v>
      </c>
      <c r="B16" s="4">
        <f>IF(Volym!B16&gt;0,Områdesnormaler!B$4*'Summa Fältnorm cit'!B16,"")</f>
        <v>2.8376068376068377</v>
      </c>
      <c r="C16" s="4">
        <f>IF(Volym!C16&gt;0,Områdesnormaler!C$4*'Summa Fältnorm cit'!C16,"")</f>
        <v>50.681034482758626</v>
      </c>
      <c r="D16" s="4">
        <f>IF(Volym!D16&gt;0,Områdesnormaler!D$4*'Summa Fältnorm cit'!D16,"")</f>
        <v>4.3576158940397356</v>
      </c>
      <c r="E16" s="4">
        <f>IF(Volym!E16&gt;0,Områdesnormaler!E$4*'Summa Fältnorm cit'!E16,"")</f>
        <v>1.0441176470588234</v>
      </c>
      <c r="F16" s="4">
        <f>IF(Volym!F16&gt;0,Områdesnormaler!F$4*'Summa Fältnorm cit'!F16,"")</f>
        <v>9.8873873873873865</v>
      </c>
      <c r="G16" s="4">
        <f>IF(Volym!G16&gt;0,Områdesnormaler!G$4*'Summa Fältnorm cit'!G16,"")</f>
        <v>47.19318181818182</v>
      </c>
      <c r="H16" s="4">
        <f>IF(Volym!H16&gt;0,Områdesnormaler!H$4*'Summa Fältnorm cit'!H16,"")</f>
        <v>0</v>
      </c>
      <c r="I16" s="4">
        <f>IF(Volym!I16&gt;0,Områdesnormaler!I$4*'Summa Fältnorm cit'!I16,"")</f>
        <v>50.92</v>
      </c>
      <c r="J16" s="4">
        <f>IF(Volym!J16&gt;0,Områdesnormaler!J$4*'Summa Fältnorm cit'!J16,"")</f>
        <v>20.25</v>
      </c>
      <c r="K16" s="4">
        <f>IF(Volym!K16&gt;0,Områdesnormaler!K$4*'Summa Fältnorm cit'!K16,"")</f>
        <v>40.5</v>
      </c>
      <c r="L16" s="4">
        <f>IF(Volym!L16&gt;0,Områdesnormaler!B$8*'Summa Fältnorm cit'!L16,"")</f>
        <v>0.65625</v>
      </c>
      <c r="M16" s="4">
        <f>IF(Volym!M16&gt;0,Områdesnormaler!C$8*'Summa Fältnorm cit'!M16,"")</f>
        <v>1.0090090090090089</v>
      </c>
      <c r="N16" s="4">
        <f>IF(Volym!N16&gt;0,Områdesnormaler!D$8*'Summa Fältnorm cit'!N16,"")</f>
        <v>0</v>
      </c>
      <c r="O16" s="4">
        <f>IF(Volym!O16&gt;0,Områdesnormaler!E$8*'Summa Fältnorm cit'!O16,"")</f>
        <v>25.767441860465119</v>
      </c>
      <c r="P16" s="4">
        <f>IF(Volym!P16&gt;0,Områdesnormaler!F$8*'Summa Fältnorm cit'!P16,"")</f>
        <v>4.431034482758621</v>
      </c>
      <c r="Q16" s="4">
        <f>IF(Volym!Q16&gt;0,Områdesnormaler!G$8*'Summa Fältnorm cit'!Q16,"")</f>
        <v>22.623655913978492</v>
      </c>
      <c r="R16" s="4">
        <f>IF(Volym!R16&gt;0,Områdesnormaler!H$8*'Summa Fältnorm cit'!R16,"")</f>
        <v>26.512820512820511</v>
      </c>
      <c r="S16" s="4">
        <f>IF(Volym!S16&gt;0,Områdesnormaler!I$8*'Summa Fältnorm cit'!S16,"")</f>
        <v>0</v>
      </c>
      <c r="T16" s="4">
        <f>IF(Volym!T16&gt;0,Områdesnormaler!J$8*'Summa Fältnorm cit'!T16,"")</f>
        <v>72.375</v>
      </c>
      <c r="U16" s="4">
        <f>IF(Volym!U16&gt;0,Områdesnormaler!K$8*'Summa Fältnorm cit'!U16,"")</f>
        <v>15.308943089430892</v>
      </c>
      <c r="V16" s="4">
        <f>IF(Volym!V16&gt;0,Områdesnormaler!B$12*'Summa Fältnorm cit'!V16,"")</f>
        <v>0.90243902439024393</v>
      </c>
      <c r="W16" s="4">
        <f>IF(Volym!W16&gt;0,Områdesnormaler!C$12*'Summa Fältnorm cit'!W16,"")</f>
        <v>7.1842105263157903</v>
      </c>
      <c r="X16" s="4">
        <f>IF(Volym!X16&gt;0,Områdesnormaler!D$12*'Summa Fältnorm cit'!X16,"")</f>
        <v>11.4</v>
      </c>
      <c r="Y16" s="4" t="str">
        <f>IF(Volym!Y16&gt;0,Områdesnormaler!E$12*'Summa Fältnorm cit'!Y16,"")</f>
        <v/>
      </c>
      <c r="Z16" s="4">
        <f>IF(Volym!Z16&gt;0,Områdesnormaler!F$12*'Summa Fältnorm cit'!Z16,"")</f>
        <v>2.6880733944954129</v>
      </c>
      <c r="AA16" s="4">
        <f>IF(Volym!AA16&gt;0,Områdesnormaler!G$12*'Summa Fältnorm cit'!AA16,"")</f>
        <v>1.4905660377358489</v>
      </c>
      <c r="AB16" s="4">
        <f>IF(Volym!AB16&gt;0,Områdesnormaler!H$12*'Summa Fältnorm cit'!AB16,"")</f>
        <v>5.4527027027027026</v>
      </c>
      <c r="AC16" s="4">
        <f>IF(Volym!AC16&gt;0,Områdesnormaler!I$12*'Summa Fältnorm cit'!AC16,"")</f>
        <v>1.5816993464052287</v>
      </c>
      <c r="AD16" s="4">
        <f>IF(Volym!AD16&gt;0,Områdesnormaler!J$12*'Summa Fältnorm cit'!AD16,"")</f>
        <v>0.92307692307692291</v>
      </c>
      <c r="AE16" s="4">
        <f>IF(Volym!AE16&gt;0,Områdesnormaler!K$12*'Summa Fältnorm cit'!AE16,"")</f>
        <v>19.67808219178082</v>
      </c>
      <c r="AF16" s="4">
        <f>IF(Volym!AF16&gt;0,Områdesnormaler!B$16*'Summa Fältnorm cit'!AF16,"")</f>
        <v>8.0377358490566024</v>
      </c>
      <c r="AG16" s="4">
        <f>IF(Volym!AG16&gt;0,Områdesnormaler!C$16*'Summa Fältnorm cit'!AG16,"")</f>
        <v>17.854166666666668</v>
      </c>
      <c r="AH16" s="4">
        <f>IF(Volym!AH16&gt;0,Områdesnormaler!D$16*'Summa Fältnorm cit'!AH16,"")</f>
        <v>1.3263157894736841</v>
      </c>
      <c r="AI16" s="4">
        <f>IF(Volym!AI16&gt;0,Områdesnormaler!E$16*'Summa Fältnorm cit'!AI16,"")</f>
        <v>1.4873949579831933</v>
      </c>
      <c r="AJ16" s="4">
        <f>IF(Volym!AJ16&gt;0,Områdesnormaler!F$16*'Summa Fältnorm cit'!AJ16,"")</f>
        <v>7.0757575757575752</v>
      </c>
      <c r="AK16" s="6">
        <f t="shared" si="1"/>
        <v>483.43731992133661</v>
      </c>
      <c r="AL16" s="5">
        <f t="shared" si="0"/>
        <v>1.3214506345061914E-2</v>
      </c>
    </row>
    <row r="17" spans="1:38" x14ac:dyDescent="0.3">
      <c r="A17" s="2" t="s">
        <v>51</v>
      </c>
      <c r="B17" s="4">
        <f>IF(Volym!B17&gt;0,Områdesnormaler!B$4*'Summa Fältnorm cit'!B17,"")</f>
        <v>14.444444444444445</v>
      </c>
      <c r="C17" s="4">
        <f>IF(Volym!C17&gt;0,Områdesnormaler!C$4*'Summa Fältnorm cit'!C17,"")</f>
        <v>11.28448275862069</v>
      </c>
      <c r="D17" s="4">
        <f>IF(Volym!D17&gt;0,Områdesnormaler!D$4*'Summa Fältnorm cit'!D17,"")</f>
        <v>2.0596026490066226</v>
      </c>
      <c r="E17" s="4">
        <f>IF(Volym!E17&gt;0,Områdesnormaler!E$4*'Summa Fältnorm cit'!E17,"")</f>
        <v>1.5441176470588234</v>
      </c>
      <c r="F17" s="4">
        <f>IF(Volym!F17&gt;0,Områdesnormaler!F$4*'Summa Fältnorm cit'!F17,"")</f>
        <v>7.5540540540540526</v>
      </c>
      <c r="G17" s="4">
        <f>IF(Volym!G17&gt;0,Områdesnormaler!G$4*'Summa Fältnorm cit'!G17,"")</f>
        <v>24.72727272727273</v>
      </c>
      <c r="H17" s="4">
        <f>IF(Volym!H17&gt;0,Områdesnormaler!H$4*'Summa Fältnorm cit'!H17,"")</f>
        <v>3.9827586206896557</v>
      </c>
      <c r="I17" s="4">
        <f>IF(Volym!I17&gt;0,Områdesnormaler!I$4*'Summa Fältnorm cit'!I17,"")</f>
        <v>41.448000000000008</v>
      </c>
      <c r="J17" s="4">
        <f>IF(Volym!J17&gt;0,Områdesnormaler!J$4*'Summa Fältnorm cit'!J17,"")</f>
        <v>18.611111111111111</v>
      </c>
      <c r="K17" s="4">
        <f>IF(Volym!K17&gt;0,Områdesnormaler!K$4*'Summa Fältnorm cit'!K17,"")</f>
        <v>35.34375</v>
      </c>
      <c r="L17" s="4">
        <f>IF(Volym!L17&gt;0,Områdesnormaler!B$8*'Summa Fältnorm cit'!L17,"")</f>
        <v>0.76041666666666674</v>
      </c>
      <c r="M17" s="4" t="str">
        <f>IF(Volym!M17&gt;0,Områdesnormaler!C$8*'Summa Fältnorm cit'!M17,"")</f>
        <v/>
      </c>
      <c r="N17" s="4">
        <f>IF(Volym!N17&gt;0,Områdesnormaler!D$8*'Summa Fältnorm cit'!N17,"")</f>
        <v>11.171428571428573</v>
      </c>
      <c r="O17" s="4">
        <f>IF(Volym!O17&gt;0,Områdesnormaler!E$8*'Summa Fältnorm cit'!O17,"")</f>
        <v>30.511627906976745</v>
      </c>
      <c r="P17" s="4">
        <f>IF(Volym!P17&gt;0,Områdesnormaler!F$8*'Summa Fältnorm cit'!P17,"")</f>
        <v>17.81034482758621</v>
      </c>
      <c r="Q17" s="4">
        <f>IF(Volym!Q17&gt;0,Områdesnormaler!G$8*'Summa Fältnorm cit'!Q17,"")</f>
        <v>0.66666666666666663</v>
      </c>
      <c r="R17" s="4">
        <f>IF(Volym!R17&gt;0,Områdesnormaler!H$8*'Summa Fältnorm cit'!R17,"")</f>
        <v>75.192307692307679</v>
      </c>
      <c r="S17" s="4">
        <f>IF(Volym!S17&gt;0,Områdesnormaler!I$8*'Summa Fältnorm cit'!S17,"")</f>
        <v>6.6587301587301591</v>
      </c>
      <c r="T17" s="4">
        <f>IF(Volym!T17&gt;0,Områdesnormaler!J$8*'Summa Fältnorm cit'!T17,"")</f>
        <v>37.5</v>
      </c>
      <c r="U17" s="4">
        <f>IF(Volym!U17&gt;0,Områdesnormaler!K$8*'Summa Fältnorm cit'!U17,"")</f>
        <v>6.5365853658536581</v>
      </c>
      <c r="V17" s="4" t="str">
        <f>IF(Volym!V17&gt;0,Områdesnormaler!B$12*'Summa Fältnorm cit'!V17,"")</f>
        <v/>
      </c>
      <c r="W17" s="4">
        <f>IF(Volym!W17&gt;0,Områdesnormaler!C$12*'Summa Fältnorm cit'!W17,"")</f>
        <v>1.1578947368421053</v>
      </c>
      <c r="X17" s="4">
        <f>IF(Volym!X17&gt;0,Områdesnormaler!D$12*'Summa Fältnorm cit'!X17,"")</f>
        <v>0.41428571428571426</v>
      </c>
      <c r="Y17" s="4" t="str">
        <f>IF(Volym!Y17&gt;0,Områdesnormaler!E$12*'Summa Fältnorm cit'!Y17,"")</f>
        <v/>
      </c>
      <c r="Z17" s="4">
        <f>IF(Volym!Z17&gt;0,Områdesnormaler!F$12*'Summa Fältnorm cit'!Z17,"")</f>
        <v>27.201834862385319</v>
      </c>
      <c r="AA17" s="4">
        <f>IF(Volym!AA17&gt;0,Områdesnormaler!G$12*'Summa Fältnorm cit'!AA17,"")</f>
        <v>15.062893081761006</v>
      </c>
      <c r="AB17" s="4">
        <f>IF(Volym!AB17&gt;0,Områdesnormaler!H$12*'Summa Fältnorm cit'!AB17,"")</f>
        <v>9.8851351351351351</v>
      </c>
      <c r="AC17" s="4">
        <f>IF(Volym!AC17&gt;0,Områdesnormaler!I$12*'Summa Fältnorm cit'!AC17,"")</f>
        <v>6.7973856209150334</v>
      </c>
      <c r="AD17" s="4">
        <f>IF(Volym!AD17&gt;0,Områdesnormaler!J$12*'Summa Fältnorm cit'!AD17,"")</f>
        <v>0.49230769230769228</v>
      </c>
      <c r="AE17" s="4">
        <f>IF(Volym!AE17&gt;0,Områdesnormaler!K$12*'Summa Fältnorm cit'!AE17,"")</f>
        <v>6.102739726027397</v>
      </c>
      <c r="AF17" s="4">
        <f>IF(Volym!AF17&gt;0,Områdesnormaler!B$16*'Summa Fältnorm cit'!AF17,"")</f>
        <v>17.877358490566035</v>
      </c>
      <c r="AG17" s="4">
        <f>IF(Volym!AG17&gt;0,Områdesnormaler!C$16*'Summa Fältnorm cit'!AG17,"")</f>
        <v>6.270833333333333</v>
      </c>
      <c r="AH17" s="4">
        <f>IF(Volym!AH17&gt;0,Områdesnormaler!D$16*'Summa Fältnorm cit'!AH17,"")</f>
        <v>1.4736842105263157</v>
      </c>
      <c r="AI17" s="4">
        <f>IF(Volym!AI17&gt;0,Områdesnormaler!E$16*'Summa Fältnorm cit'!AI17,"")</f>
        <v>9.9579831932773111</v>
      </c>
      <c r="AJ17" s="4">
        <f>IF(Volym!AJ17&gt;0,Områdesnormaler!F$16*'Summa Fältnorm cit'!AJ17,"")</f>
        <v>3.8409090909090913</v>
      </c>
      <c r="AK17" s="6">
        <f t="shared" si="1"/>
        <v>454.3429467567459</v>
      </c>
      <c r="AL17" s="5">
        <f t="shared" si="0"/>
        <v>1.2419226868393371E-2</v>
      </c>
    </row>
    <row r="18" spans="1:38" x14ac:dyDescent="0.3">
      <c r="A18" s="2" t="s">
        <v>52</v>
      </c>
      <c r="B18" s="4">
        <f>IF(Volym!B18&gt;0,Områdesnormaler!B$4*'Summa Fältnorm cit'!B18,"")</f>
        <v>0.10256410256410257</v>
      </c>
      <c r="C18" s="4" t="str">
        <f>IF(Volym!C18&gt;0,Områdesnormaler!C$4*'Summa Fältnorm cit'!C18,"")</f>
        <v/>
      </c>
      <c r="D18" s="4" t="str">
        <f>IF(Volym!D18&gt;0,Områdesnormaler!D$4*'Summa Fältnorm cit'!D18,"")</f>
        <v/>
      </c>
      <c r="E18" s="4" t="str">
        <f>IF(Volym!E18&gt;0,Områdesnormaler!E$4*'Summa Fältnorm cit'!E18,"")</f>
        <v/>
      </c>
      <c r="F18" s="4">
        <f>IF(Volym!F18&gt;0,Områdesnormaler!F$4*'Summa Fältnorm cit'!F18,"")</f>
        <v>9.0090090090090086E-2</v>
      </c>
      <c r="G18" s="4">
        <f>IF(Volym!G18&gt;0,Områdesnormaler!G$4*'Summa Fältnorm cit'!G18,"")</f>
        <v>62.602272727272734</v>
      </c>
      <c r="H18" s="4">
        <f>IF(Volym!H18&gt;0,Områdesnormaler!H$4*'Summa Fältnorm cit'!H18,"")</f>
        <v>1.75</v>
      </c>
      <c r="I18" s="4" t="str">
        <f>IF(Volym!I18&gt;0,Områdesnormaler!I$4*'Summa Fältnorm cit'!I18,"")</f>
        <v/>
      </c>
      <c r="J18" s="4">
        <f>IF(Volym!J18&gt;0,Områdesnormaler!J$4*'Summa Fältnorm cit'!J18,"")</f>
        <v>2.3472222222222219</v>
      </c>
      <c r="K18" s="4">
        <f>IF(Volym!K18&gt;0,Områdesnormaler!K$4*'Summa Fältnorm cit'!K18,"")</f>
        <v>0</v>
      </c>
      <c r="L18" s="4">
        <f>IF(Volym!L18&gt;0,Områdesnormaler!B$8*'Summa Fältnorm cit'!L18,"")</f>
        <v>0</v>
      </c>
      <c r="M18" s="4" t="str">
        <f>IF(Volym!M18&gt;0,Områdesnormaler!C$8*'Summa Fältnorm cit'!M18,"")</f>
        <v/>
      </c>
      <c r="N18" s="4">
        <f>IF(Volym!N18&gt;0,Områdesnormaler!D$8*'Summa Fältnorm cit'!N18,"")</f>
        <v>0</v>
      </c>
      <c r="O18" s="4">
        <f>IF(Volym!O18&gt;0,Områdesnormaler!E$8*'Summa Fältnorm cit'!O18,"")</f>
        <v>20.697674418604652</v>
      </c>
      <c r="P18" s="4" t="str">
        <f>IF(Volym!P18&gt;0,Områdesnormaler!F$8*'Summa Fältnorm cit'!P18,"")</f>
        <v/>
      </c>
      <c r="Q18" s="4">
        <f>IF(Volym!Q18&gt;0,Områdesnormaler!G$8*'Summa Fältnorm cit'!Q18,"")</f>
        <v>0.12903225806451613</v>
      </c>
      <c r="R18" s="4">
        <f>IF(Volym!R18&gt;0,Områdesnormaler!H$8*'Summa Fältnorm cit'!R18,"")</f>
        <v>8.115384615384615</v>
      </c>
      <c r="S18" s="4" t="str">
        <f>IF(Volym!S18&gt;0,Områdesnormaler!I$8*'Summa Fältnorm cit'!S18,"")</f>
        <v/>
      </c>
      <c r="T18" s="4">
        <f>IF(Volym!T18&gt;0,Områdesnormaler!J$8*'Summa Fältnorm cit'!T18,"")</f>
        <v>12.5</v>
      </c>
      <c r="U18" s="4">
        <f>IF(Volym!U18&gt;0,Områdesnormaler!K$8*'Summa Fältnorm cit'!U18,"")</f>
        <v>0.81300813008130079</v>
      </c>
      <c r="V18" s="4">
        <f>IF(Volym!V18&gt;0,Områdesnormaler!B$12*'Summa Fältnorm cit'!V18,"")</f>
        <v>0</v>
      </c>
      <c r="W18" s="4">
        <f>IF(Volym!W18&gt;0,Områdesnormaler!C$12*'Summa Fältnorm cit'!W18,"")</f>
        <v>1.0592105263157896</v>
      </c>
      <c r="X18" s="4">
        <f>IF(Volym!X18&gt;0,Områdesnormaler!D$12*'Summa Fältnorm cit'!X18,"")</f>
        <v>11.578571428571429</v>
      </c>
      <c r="Y18" s="4" t="str">
        <f>IF(Volym!Y18&gt;0,Områdesnormaler!E$12*'Summa Fältnorm cit'!Y18,"")</f>
        <v/>
      </c>
      <c r="Z18" s="4">
        <f>IF(Volym!Z18&gt;0,Områdesnormaler!F$12*'Summa Fältnorm cit'!Z18,"")</f>
        <v>0.21100917431192659</v>
      </c>
      <c r="AA18" s="4" t="str">
        <f>IF(Volym!AA18&gt;0,Områdesnormaler!G$12*'Summa Fältnorm cit'!AA18,"")</f>
        <v/>
      </c>
      <c r="AB18" s="4">
        <f>IF(Volym!AB18&gt;0,Områdesnormaler!H$12*'Summa Fältnorm cit'!AB18,"")</f>
        <v>0.12162162162162161</v>
      </c>
      <c r="AC18" s="4" t="str">
        <f>IF(Volym!AC18&gt;0,Områdesnormaler!I$12*'Summa Fältnorm cit'!AC18,"")</f>
        <v/>
      </c>
      <c r="AD18" s="4" t="str">
        <f>IF(Volym!AD18&gt;0,Områdesnormaler!J$12*'Summa Fältnorm cit'!AD18,"")</f>
        <v/>
      </c>
      <c r="AE18" s="4">
        <f>IF(Volym!AE18&gt;0,Områdesnormaler!K$12*'Summa Fältnorm cit'!AE18,"")</f>
        <v>0.73287671232876717</v>
      </c>
      <c r="AF18" s="4" t="str">
        <f>IF(Volym!AF18&gt;0,Områdesnormaler!B$16*'Summa Fältnorm cit'!AF18,"")</f>
        <v/>
      </c>
      <c r="AG18" s="4" t="str">
        <f>IF(Volym!AG18&gt;0,Områdesnormaler!C$16*'Summa Fältnorm cit'!AG18,"")</f>
        <v/>
      </c>
      <c r="AH18" s="4" t="str">
        <f>IF(Volym!AH18&gt;0,Områdesnormaler!D$16*'Summa Fältnorm cit'!AH18,"")</f>
        <v/>
      </c>
      <c r="AI18" s="4" t="str">
        <f>IF(Volym!AI18&gt;0,Områdesnormaler!E$16*'Summa Fältnorm cit'!AI18,"")</f>
        <v/>
      </c>
      <c r="AJ18" s="4">
        <f>IF(Volym!AJ18&gt;0,Områdesnormaler!F$16*'Summa Fältnorm cit'!AJ18,"")</f>
        <v>6.916666666666667</v>
      </c>
      <c r="AK18" s="6">
        <f t="shared" si="1"/>
        <v>129.76720469410043</v>
      </c>
      <c r="AL18" s="5">
        <f t="shared" si="0"/>
        <v>3.5471186835351618E-3</v>
      </c>
    </row>
    <row r="19" spans="1:38" x14ac:dyDescent="0.3">
      <c r="A19" s="2" t="s">
        <v>53</v>
      </c>
      <c r="B19" s="4">
        <f>IF(Volym!B19&gt;0,Områdesnormaler!B$4*'Summa Fältnorm cit'!B19,"")</f>
        <v>9.401709401709403E-2</v>
      </c>
      <c r="C19" s="4">
        <f>IF(Volym!C19&gt;0,Områdesnormaler!C$4*'Summa Fältnorm cit'!C19,"")</f>
        <v>4.0344827586206895</v>
      </c>
      <c r="D19" s="4">
        <f>IF(Volym!D19&gt;0,Områdesnormaler!D$4*'Summa Fältnorm cit'!D19,"")</f>
        <v>3.9735099337748346E-2</v>
      </c>
      <c r="E19" s="4">
        <f>IF(Volym!E19&gt;0,Områdesnormaler!E$4*'Summa Fältnorm cit'!E19,"")</f>
        <v>0.36764705882352938</v>
      </c>
      <c r="F19" s="4">
        <f>IF(Volym!F19&gt;0,Områdesnormaler!F$4*'Summa Fältnorm cit'!F19,"")</f>
        <v>0</v>
      </c>
      <c r="G19" s="4">
        <f>IF(Volym!G19&gt;0,Områdesnormaler!G$4*'Summa Fältnorm cit'!G19,"")</f>
        <v>11.136363636363638</v>
      </c>
      <c r="H19" s="4">
        <f>IF(Volym!H19&gt;0,Områdesnormaler!H$4*'Summa Fältnorm cit'!H19,"")</f>
        <v>17.543103448275865</v>
      </c>
      <c r="I19" s="4">
        <f>IF(Volym!I19&gt;0,Områdesnormaler!I$4*'Summa Fältnorm cit'!I19,"")</f>
        <v>0</v>
      </c>
      <c r="J19" s="4">
        <f>IF(Volym!J19&gt;0,Områdesnormaler!J$4*'Summa Fältnorm cit'!J19,"")</f>
        <v>30.055555555555554</v>
      </c>
      <c r="K19" s="4">
        <f>IF(Volym!K19&gt;0,Områdesnormaler!K$4*'Summa Fältnorm cit'!K19,"")</f>
        <v>3.3125</v>
      </c>
      <c r="L19" s="4">
        <f>IF(Volym!L19&gt;0,Områdesnormaler!B$8*'Summa Fältnorm cit'!L19,"")</f>
        <v>0.70833333333333348</v>
      </c>
      <c r="M19" s="4">
        <f>IF(Volym!M19&gt;0,Områdesnormaler!C$8*'Summa Fältnorm cit'!M19,"")</f>
        <v>0</v>
      </c>
      <c r="N19" s="4">
        <f>IF(Volym!N19&gt;0,Områdesnormaler!D$8*'Summa Fältnorm cit'!N19,"")</f>
        <v>0.77142857142857146</v>
      </c>
      <c r="O19" s="4">
        <f>IF(Volym!O19&gt;0,Områdesnormaler!E$8*'Summa Fältnorm cit'!O19,"")</f>
        <v>13.465116279069768</v>
      </c>
      <c r="P19" s="4">
        <f>IF(Volym!P19&gt;0,Områdesnormaler!F$8*'Summa Fältnorm cit'!P19,"")</f>
        <v>3.2068965517241383</v>
      </c>
      <c r="Q19" s="4" t="str">
        <f>IF(Volym!Q19&gt;0,Områdesnormaler!G$8*'Summa Fältnorm cit'!Q19,"")</f>
        <v/>
      </c>
      <c r="R19" s="4">
        <f>IF(Volym!R19&gt;0,Områdesnormaler!H$8*'Summa Fältnorm cit'!R19,"")</f>
        <v>27.294871794871792</v>
      </c>
      <c r="S19" s="4" t="str">
        <f>IF(Volym!S19&gt;0,Områdesnormaler!I$8*'Summa Fältnorm cit'!S19,"")</f>
        <v/>
      </c>
      <c r="T19" s="4">
        <f>IF(Volym!T19&gt;0,Områdesnormaler!J$8*'Summa Fältnorm cit'!T19,"")</f>
        <v>25</v>
      </c>
      <c r="U19" s="4">
        <f>IF(Volym!U19&gt;0,Områdesnormaler!K$8*'Summa Fältnorm cit'!U19,"")</f>
        <v>2.8292682926829267</v>
      </c>
      <c r="V19" s="4" t="str">
        <f>IF(Volym!V19&gt;0,Områdesnormaler!B$12*'Summa Fältnorm cit'!V19,"")</f>
        <v/>
      </c>
      <c r="W19" s="4">
        <f>IF(Volym!W19&gt;0,Områdesnormaler!C$12*'Summa Fältnorm cit'!W19,"")</f>
        <v>3.6973684210526319</v>
      </c>
      <c r="X19" s="4">
        <f>IF(Volym!X19&gt;0,Områdesnormaler!D$12*'Summa Fältnorm cit'!X19,"")</f>
        <v>0.58571428571428574</v>
      </c>
      <c r="Y19" s="4" t="str">
        <f>IF(Volym!Y19&gt;0,Områdesnormaler!E$12*'Summa Fältnorm cit'!Y19,"")</f>
        <v/>
      </c>
      <c r="Z19" s="4">
        <f>IF(Volym!Z19&gt;0,Områdesnormaler!F$12*'Summa Fältnorm cit'!Z19,"")</f>
        <v>6.6788990825688073</v>
      </c>
      <c r="AA19" s="4">
        <f>IF(Volym!AA19&gt;0,Områdesnormaler!G$12*'Summa Fältnorm cit'!AA19,"")</f>
        <v>1.6603773584905661</v>
      </c>
      <c r="AB19" s="4">
        <f>IF(Volym!AB19&gt;0,Områdesnormaler!H$12*'Summa Fältnorm cit'!AB19,"")</f>
        <v>1.5810810810810809</v>
      </c>
      <c r="AC19" s="4">
        <f>IF(Volym!AC19&gt;0,Områdesnormaler!I$12*'Summa Fältnorm cit'!AC19,"")</f>
        <v>0.92810457516339862</v>
      </c>
      <c r="AD19" s="4" t="str">
        <f>IF(Volym!AD19&gt;0,Områdesnormaler!J$12*'Summa Fältnorm cit'!AD19,"")</f>
        <v/>
      </c>
      <c r="AE19" s="4">
        <f>IF(Volym!AE19&gt;0,Områdesnormaler!K$12*'Summa Fältnorm cit'!AE19,"")</f>
        <v>0.4589041095890411</v>
      </c>
      <c r="AF19" s="4">
        <f>IF(Volym!AF19&gt;0,Områdesnormaler!B$16*'Summa Fältnorm cit'!AF19,"")</f>
        <v>0.47169811320754712</v>
      </c>
      <c r="AG19" s="4">
        <f>IF(Volym!AG19&gt;0,Områdesnormaler!C$16*'Summa Fältnorm cit'!AG19,"")</f>
        <v>0</v>
      </c>
      <c r="AH19" s="4">
        <f>IF(Volym!AH19&gt;0,Områdesnormaler!D$16*'Summa Fältnorm cit'!AH19,"")</f>
        <v>1.6210526315789473</v>
      </c>
      <c r="AI19" s="4">
        <f>IF(Volym!AI19&gt;0,Områdesnormaler!E$16*'Summa Fältnorm cit'!AI19,"")</f>
        <v>0.36134453781512604</v>
      </c>
      <c r="AJ19" s="4">
        <f>IF(Volym!AJ19&gt;0,Områdesnormaler!F$16*'Summa Fältnorm cit'!AJ19,"")</f>
        <v>9.3560606060606055</v>
      </c>
      <c r="AK19" s="6">
        <f t="shared" si="1"/>
        <v>167.25992427642666</v>
      </c>
      <c r="AL19" s="5">
        <f t="shared" si="0"/>
        <v>4.5719625679396482E-3</v>
      </c>
    </row>
    <row r="20" spans="1:38" x14ac:dyDescent="0.3">
      <c r="A20" s="2" t="s">
        <v>54</v>
      </c>
      <c r="B20" s="4" t="str">
        <f>IF(Volym!B20&gt;0,Områdesnormaler!B$4*'Summa Fältnorm cit'!B20,"")</f>
        <v/>
      </c>
      <c r="C20" s="4">
        <f>IF(Volym!C20&gt;0,Områdesnormaler!C$4*'Summa Fältnorm cit'!C20,"")</f>
        <v>3.9655172413793105</v>
      </c>
      <c r="D20" s="4">
        <f>IF(Volym!D20&gt;0,Områdesnormaler!D$4*'Summa Fältnorm cit'!D20,"")</f>
        <v>0.20529801324503313</v>
      </c>
      <c r="E20" s="4">
        <f>IF(Volym!E20&gt;0,Områdesnormaler!E$4*'Summa Fältnorm cit'!E20,"")</f>
        <v>2.242647058823529</v>
      </c>
      <c r="F20" s="4">
        <f>IF(Volym!F20&gt;0,Områdesnormaler!F$4*'Summa Fältnorm cit'!F20,"")</f>
        <v>6.1981981981981971</v>
      </c>
      <c r="G20" s="4">
        <f>IF(Volym!G20&gt;0,Områdesnormaler!G$4*'Summa Fältnorm cit'!G20,"")</f>
        <v>3.1704545454545459</v>
      </c>
      <c r="H20" s="4">
        <f>IF(Volym!H20&gt;0,Områdesnormaler!H$4*'Summa Fältnorm cit'!H20,"")</f>
        <v>60.258620689655181</v>
      </c>
      <c r="I20" s="4">
        <f>IF(Volym!I20&gt;0,Områdesnormaler!I$4*'Summa Fältnorm cit'!I20,"")</f>
        <v>3.88</v>
      </c>
      <c r="J20" s="4">
        <f>IF(Volym!J20&gt;0,Områdesnormaler!J$4*'Summa Fältnorm cit'!J20,"")</f>
        <v>0.22222222222222221</v>
      </c>
      <c r="K20" s="4">
        <f>IF(Volym!K20&gt;0,Områdesnormaler!K$4*'Summa Fältnorm cit'!K20,"")</f>
        <v>0</v>
      </c>
      <c r="L20" s="4">
        <f>IF(Volym!L20&gt;0,Områdesnormaler!B$8*'Summa Fältnorm cit'!L20,"")</f>
        <v>0.75</v>
      </c>
      <c r="M20" s="4">
        <f>IF(Volym!M20&gt;0,Områdesnormaler!C$8*'Summa Fältnorm cit'!M20,"")</f>
        <v>0</v>
      </c>
      <c r="N20" s="4">
        <f>IF(Volym!N20&gt;0,Områdesnormaler!D$8*'Summa Fältnorm cit'!N20,"")</f>
        <v>0.25714285714285712</v>
      </c>
      <c r="O20" s="4" t="str">
        <f>IF(Volym!O20&gt;0,Områdesnormaler!E$8*'Summa Fältnorm cit'!O20,"")</f>
        <v/>
      </c>
      <c r="P20" s="4">
        <f>IF(Volym!P20&gt;0,Områdesnormaler!F$8*'Summa Fältnorm cit'!P20,"")</f>
        <v>0</v>
      </c>
      <c r="Q20" s="4">
        <f>IF(Volym!Q20&gt;0,Områdesnormaler!G$8*'Summa Fältnorm cit'!Q20,"")</f>
        <v>0.20430107526881719</v>
      </c>
      <c r="R20" s="4">
        <f>IF(Volym!R20&gt;0,Områdesnormaler!H$8*'Summa Fältnorm cit'!R20,"")</f>
        <v>19.858974358974358</v>
      </c>
      <c r="S20" s="4">
        <f>IF(Volym!S20&gt;0,Områdesnormaler!I$8*'Summa Fältnorm cit'!S20,"")</f>
        <v>0</v>
      </c>
      <c r="T20" s="4">
        <f>IF(Volym!T20&gt;0,Områdesnormaler!J$8*'Summa Fältnorm cit'!T20,"")</f>
        <v>27.0625</v>
      </c>
      <c r="U20" s="4">
        <f>IF(Volym!U20&gt;0,Områdesnormaler!K$8*'Summa Fältnorm cit'!U20,"")</f>
        <v>6.1300813008130079</v>
      </c>
      <c r="V20" s="4" t="str">
        <f>IF(Volym!V20&gt;0,Områdesnormaler!B$12*'Summa Fältnorm cit'!V20,"")</f>
        <v/>
      </c>
      <c r="W20" s="4">
        <f>IF(Volym!W20&gt;0,Områdesnormaler!C$12*'Summa Fältnorm cit'!W20,"")</f>
        <v>2.5460526315789478</v>
      </c>
      <c r="X20" s="4">
        <f>IF(Volym!X20&gt;0,Områdesnormaler!D$12*'Summa Fältnorm cit'!X20,"")</f>
        <v>0.47142857142857147</v>
      </c>
      <c r="Y20" s="4" t="str">
        <f>IF(Volym!Y20&gt;0,Områdesnormaler!E$12*'Summa Fältnorm cit'!Y20,"")</f>
        <v/>
      </c>
      <c r="Z20" s="4">
        <f>IF(Volym!Z20&gt;0,Områdesnormaler!F$12*'Summa Fältnorm cit'!Z20,"")</f>
        <v>0.3669724770642202</v>
      </c>
      <c r="AA20" s="4">
        <f>IF(Volym!AA20&gt;0,Områdesnormaler!G$12*'Summa Fältnorm cit'!AA20,"")</f>
        <v>3.7044025157232703</v>
      </c>
      <c r="AB20" s="4">
        <f>IF(Volym!AB20&gt;0,Områdesnormaler!H$12*'Summa Fältnorm cit'!AB20,"")</f>
        <v>2.8986486486486487</v>
      </c>
      <c r="AC20" s="4">
        <f>IF(Volym!AC20&gt;0,Områdesnormaler!I$12*'Summa Fältnorm cit'!AC20,"")</f>
        <v>2.9934640522875817</v>
      </c>
      <c r="AD20" s="4" t="str">
        <f>IF(Volym!AD20&gt;0,Områdesnormaler!J$12*'Summa Fältnorm cit'!AD20,"")</f>
        <v/>
      </c>
      <c r="AE20" s="4">
        <f>IF(Volym!AE20&gt;0,Områdesnormaler!K$12*'Summa Fältnorm cit'!AE20,"")</f>
        <v>5.1369863013698627</v>
      </c>
      <c r="AF20" s="4">
        <f>IF(Volym!AF20&gt;0,Områdesnormaler!B$16*'Summa Fältnorm cit'!AF20,"")</f>
        <v>1.7358490566037734</v>
      </c>
      <c r="AG20" s="4">
        <f>IF(Volym!AG20&gt;0,Områdesnormaler!C$16*'Summa Fältnorm cit'!AG20,"")</f>
        <v>9.2916666666666679</v>
      </c>
      <c r="AH20" s="4" t="str">
        <f>IF(Volym!AH20&gt;0,Områdesnormaler!D$16*'Summa Fältnorm cit'!AH20,"")</f>
        <v/>
      </c>
      <c r="AI20" s="4">
        <f>IF(Volym!AI20&gt;0,Områdesnormaler!E$16*'Summa Fältnorm cit'!AI20,"")</f>
        <v>1.6050420168067225</v>
      </c>
      <c r="AJ20" s="4">
        <f>IF(Volym!AJ20&gt;0,Områdesnormaler!F$16*'Summa Fältnorm cit'!AJ20,"")</f>
        <v>0.12121212121212122</v>
      </c>
      <c r="AK20" s="6">
        <f t="shared" si="1"/>
        <v>165.27768262056742</v>
      </c>
      <c r="AL20" s="5">
        <f t="shared" si="0"/>
        <v>4.5177790288139135E-3</v>
      </c>
    </row>
    <row r="21" spans="1:38" x14ac:dyDescent="0.3">
      <c r="A21" s="2" t="s">
        <v>55</v>
      </c>
      <c r="B21" s="4">
        <f>IF(Volym!B21&gt;0,Områdesnormaler!B$4*'Summa Fältnorm cit'!B21,"")</f>
        <v>0</v>
      </c>
      <c r="C21" s="4">
        <f>IF(Volym!C21&gt;0,Områdesnormaler!C$4*'Summa Fältnorm cit'!C21,"")</f>
        <v>1.0086206896551724</v>
      </c>
      <c r="D21" s="4">
        <f>IF(Volym!D21&gt;0,Områdesnormaler!D$4*'Summa Fältnorm cit'!D21,"")</f>
        <v>0.18543046357615897</v>
      </c>
      <c r="E21" s="4" t="str">
        <f>IF(Volym!E21&gt;0,Områdesnormaler!E$4*'Summa Fältnorm cit'!E21,"")</f>
        <v/>
      </c>
      <c r="F21" s="4">
        <f>IF(Volym!F21&gt;0,Områdesnormaler!F$4*'Summa Fältnorm cit'!F21,"")</f>
        <v>2.0630630630630629</v>
      </c>
      <c r="G21" s="4">
        <f>IF(Volym!G21&gt;0,Områdesnormaler!G$4*'Summa Fältnorm cit'!G21,"")</f>
        <v>17.10227272727273</v>
      </c>
      <c r="H21" s="4">
        <f>IF(Volym!H21&gt;0,Områdesnormaler!H$4*'Summa Fältnorm cit'!H21,"")</f>
        <v>0.25</v>
      </c>
      <c r="I21" s="4">
        <f>IF(Volym!I21&gt;0,Områdesnormaler!I$4*'Summa Fältnorm cit'!I21,"")</f>
        <v>7.08</v>
      </c>
      <c r="J21" s="4">
        <f>IF(Volym!J21&gt;0,Områdesnormaler!J$4*'Summa Fältnorm cit'!J21,"")</f>
        <v>24.222222222222221</v>
      </c>
      <c r="K21" s="4">
        <f>IF(Volym!K21&gt;0,Områdesnormaler!K$4*'Summa Fältnorm cit'!K21,"")</f>
        <v>0</v>
      </c>
      <c r="L21" s="4" t="str">
        <f>IF(Volym!L21&gt;0,Områdesnormaler!B$8*'Summa Fältnorm cit'!L21,"")</f>
        <v/>
      </c>
      <c r="M21" s="4" t="str">
        <f>IF(Volym!M21&gt;0,Områdesnormaler!C$8*'Summa Fältnorm cit'!M21,"")</f>
        <v/>
      </c>
      <c r="N21" s="4">
        <f>IF(Volym!N21&gt;0,Områdesnormaler!D$8*'Summa Fältnorm cit'!N21,"")</f>
        <v>0.45714285714285718</v>
      </c>
      <c r="O21" s="4" t="str">
        <f>IF(Volym!O21&gt;0,Områdesnormaler!E$8*'Summa Fältnorm cit'!O21,"")</f>
        <v/>
      </c>
      <c r="P21" s="4">
        <f>IF(Volym!P21&gt;0,Områdesnormaler!F$8*'Summa Fältnorm cit'!P21,"")</f>
        <v>1.8620689655172415</v>
      </c>
      <c r="Q21" s="4" t="str">
        <f>IF(Volym!Q21&gt;0,Områdesnormaler!G$8*'Summa Fältnorm cit'!Q21,"")</f>
        <v/>
      </c>
      <c r="R21" s="4">
        <f>IF(Volym!R21&gt;0,Områdesnormaler!H$8*'Summa Fältnorm cit'!R21,"")</f>
        <v>24.269230769230766</v>
      </c>
      <c r="S21" s="4">
        <f>IF(Volym!S21&gt;0,Områdesnormaler!I$8*'Summa Fältnorm cit'!S21,"")</f>
        <v>0</v>
      </c>
      <c r="T21" s="4">
        <f>IF(Volym!T21&gt;0,Områdesnormaler!J$8*'Summa Fältnorm cit'!T21,"")</f>
        <v>26.25</v>
      </c>
      <c r="U21" s="4">
        <f>IF(Volym!U21&gt;0,Områdesnormaler!K$8*'Summa Fältnorm cit'!U21,"")</f>
        <v>0</v>
      </c>
      <c r="V21" s="4" t="str">
        <f>IF(Volym!V21&gt;0,Områdesnormaler!B$12*'Summa Fältnorm cit'!V21,"")</f>
        <v/>
      </c>
      <c r="W21" s="4">
        <f>IF(Volym!W21&gt;0,Områdesnormaler!C$12*'Summa Fältnorm cit'!W21,"")</f>
        <v>1.3421052631578949</v>
      </c>
      <c r="X21" s="4">
        <f>IF(Volym!X21&gt;0,Områdesnormaler!D$12*'Summa Fältnorm cit'!X21,"")</f>
        <v>0</v>
      </c>
      <c r="Y21" s="4" t="str">
        <f>IF(Volym!Y21&gt;0,Områdesnormaler!E$12*'Summa Fältnorm cit'!Y21,"")</f>
        <v/>
      </c>
      <c r="Z21" s="4">
        <f>IF(Volym!Z21&gt;0,Områdesnormaler!F$12*'Summa Fältnorm cit'!Z21,"")</f>
        <v>2.8532110091743115</v>
      </c>
      <c r="AA21" s="4">
        <f>IF(Volym!AA21&gt;0,Områdesnormaler!G$12*'Summa Fältnorm cit'!AA21,"")</f>
        <v>1.8050314465408805</v>
      </c>
      <c r="AB21" s="4">
        <f>IF(Volym!AB21&gt;0,Områdesnormaler!H$12*'Summa Fältnorm cit'!AB21,"")</f>
        <v>0</v>
      </c>
      <c r="AC21" s="4">
        <f>IF(Volym!AC21&gt;0,Områdesnormaler!I$12*'Summa Fältnorm cit'!AC21,"")</f>
        <v>0.56209150326797386</v>
      </c>
      <c r="AD21" s="4">
        <f>IF(Volym!AD21&gt;0,Områdesnormaler!J$12*'Summa Fältnorm cit'!AD21,"")</f>
        <v>0</v>
      </c>
      <c r="AE21" s="4">
        <f>IF(Volym!AE21&gt;0,Områdesnormaler!K$12*'Summa Fältnorm cit'!AE21,"")</f>
        <v>0.45205479452054792</v>
      </c>
      <c r="AF21" s="4">
        <f>IF(Volym!AF21&gt;0,Områdesnormaler!B$16*'Summa Fältnorm cit'!AF21,"")</f>
        <v>1.7641509433962264</v>
      </c>
      <c r="AG21" s="4">
        <f>IF(Volym!AG21&gt;0,Områdesnormaler!C$16*'Summa Fältnorm cit'!AG21,"")</f>
        <v>0.97916666666666663</v>
      </c>
      <c r="AH21" s="4">
        <f>IF(Volym!AH21&gt;0,Områdesnormaler!D$16*'Summa Fältnorm cit'!AH21,"")</f>
        <v>2.1368421052631574</v>
      </c>
      <c r="AI21" s="4">
        <f>IF(Volym!AI21&gt;0,Områdesnormaler!E$16*'Summa Fältnorm cit'!AI21,"")</f>
        <v>1.2016806722689075</v>
      </c>
      <c r="AJ21" s="4">
        <f>IF(Volym!AJ21&gt;0,Områdesnormaler!F$16*'Summa Fältnorm cit'!AJ21,"")</f>
        <v>2.0984848484848486</v>
      </c>
      <c r="AK21" s="6">
        <f t="shared" si="1"/>
        <v>119.94487101042164</v>
      </c>
      <c r="AL21" s="5">
        <f t="shared" si="0"/>
        <v>3.278630328504133E-3</v>
      </c>
    </row>
    <row r="22" spans="1:38" x14ac:dyDescent="0.3">
      <c r="A22" s="2" t="s">
        <v>85</v>
      </c>
      <c r="B22" s="4" t="str">
        <f>IF(Volym!B22&gt;0,Områdesnormaler!B$4*'Summa Fältnorm cit'!B22,"")</f>
        <v/>
      </c>
      <c r="C22" s="4" t="str">
        <f>IF(Volym!C22&gt;0,Områdesnormaler!C$4*'Summa Fältnorm cit'!C22,"")</f>
        <v/>
      </c>
      <c r="D22" s="4">
        <f>IF(Volym!D22&gt;0,Områdesnormaler!D$4*'Summa Fältnorm cit'!D22,"")</f>
        <v>0</v>
      </c>
      <c r="E22" s="4" t="str">
        <f>IF(Volym!E22&gt;0,Områdesnormaler!E$4*'Summa Fältnorm cit'!E22,"")</f>
        <v/>
      </c>
      <c r="F22" s="4" t="str">
        <f>IF(Volym!F22&gt;0,Områdesnormaler!F$4*'Summa Fältnorm cit'!F22,"")</f>
        <v/>
      </c>
      <c r="G22" s="4" t="str">
        <f>IF(Volym!G22&gt;0,Områdesnormaler!G$4*'Summa Fältnorm cit'!G22,"")</f>
        <v/>
      </c>
      <c r="H22" s="4" t="str">
        <f>IF(Volym!H22&gt;0,Områdesnormaler!H$4*'Summa Fältnorm cit'!H22,"")</f>
        <v/>
      </c>
      <c r="I22" s="4" t="str">
        <f>IF(Volym!I22&gt;0,Områdesnormaler!I$4*'Summa Fältnorm cit'!I22,"")</f>
        <v/>
      </c>
      <c r="J22" s="4" t="str">
        <f>IF(Volym!J22&gt;0,Områdesnormaler!J$4*'Summa Fältnorm cit'!J22,"")</f>
        <v/>
      </c>
      <c r="K22" s="4" t="str">
        <f>IF(Volym!K22&gt;0,Områdesnormaler!K$4*'Summa Fältnorm cit'!K22,"")</f>
        <v/>
      </c>
      <c r="L22" s="4" t="str">
        <f>IF(Volym!L22&gt;0,Områdesnormaler!B$8*'Summa Fältnorm cit'!L22,"")</f>
        <v/>
      </c>
      <c r="M22" s="4" t="str">
        <f>IF(Volym!M22&gt;0,Områdesnormaler!C$8*'Summa Fältnorm cit'!M22,"")</f>
        <v/>
      </c>
      <c r="N22" s="4" t="str">
        <f>IF(Volym!N22&gt;0,Områdesnormaler!D$8*'Summa Fältnorm cit'!N22,"")</f>
        <v/>
      </c>
      <c r="O22" s="4" t="str">
        <f>IF(Volym!O22&gt;0,Områdesnormaler!E$8*'Summa Fältnorm cit'!O22,"")</f>
        <v/>
      </c>
      <c r="P22" s="4" t="str">
        <f>IF(Volym!P22&gt;0,Områdesnormaler!F$8*'Summa Fältnorm cit'!P22,"")</f>
        <v/>
      </c>
      <c r="Q22" s="4" t="str">
        <f>IF(Volym!Q22&gt;0,Områdesnormaler!G$8*'Summa Fältnorm cit'!Q22,"")</f>
        <v/>
      </c>
      <c r="R22" s="4">
        <f>IF(Volym!R22&gt;0,Områdesnormaler!H$8*'Summa Fältnorm cit'!R22,"")</f>
        <v>0</v>
      </c>
      <c r="S22" s="4" t="str">
        <f>IF(Volym!S22&gt;0,Områdesnormaler!I$8*'Summa Fältnorm cit'!S22,"")</f>
        <v/>
      </c>
      <c r="T22" s="4" t="str">
        <f>IF(Volym!T22&gt;0,Områdesnormaler!J$8*'Summa Fältnorm cit'!T22,"")</f>
        <v/>
      </c>
      <c r="U22" s="4" t="str">
        <f>IF(Volym!U22&gt;0,Områdesnormaler!K$8*'Summa Fältnorm cit'!U22,"")</f>
        <v/>
      </c>
      <c r="V22" s="4" t="str">
        <f>IF(Volym!V22&gt;0,Områdesnormaler!B$12*'Summa Fältnorm cit'!V22,"")</f>
        <v/>
      </c>
      <c r="W22" s="4" t="str">
        <f>IF(Volym!W22&gt;0,Områdesnormaler!C$12*'Summa Fältnorm cit'!W22,"")</f>
        <v/>
      </c>
      <c r="X22" s="4" t="str">
        <f>IF(Volym!X22&gt;0,Områdesnormaler!D$12*'Summa Fältnorm cit'!X22,"")</f>
        <v/>
      </c>
      <c r="Y22" s="4" t="str">
        <f>IF(Volym!Y22&gt;0,Områdesnormaler!E$12*'Summa Fältnorm cit'!Y22,"")</f>
        <v/>
      </c>
      <c r="Z22" s="4">
        <f>IF(Volym!Z22&gt;0,Områdesnormaler!F$12*'Summa Fältnorm cit'!Z22,"")</f>
        <v>21.917431192660551</v>
      </c>
      <c r="AA22" s="4">
        <f>IF(Volym!AA22&gt;0,Områdesnormaler!G$12*'Summa Fältnorm cit'!AA22,"")</f>
        <v>6.0880503144654083</v>
      </c>
      <c r="AB22" s="4">
        <f>IF(Volym!AB22&gt;0,Områdesnormaler!H$12*'Summa Fältnorm cit'!AB22,"")</f>
        <v>0.69594594594594594</v>
      </c>
      <c r="AC22" s="4" t="str">
        <f>IF(Volym!AC22&gt;0,Områdesnormaler!I$12*'Summa Fältnorm cit'!AC22,"")</f>
        <v/>
      </c>
      <c r="AD22" s="4" t="str">
        <f>IF(Volym!AD22&gt;0,Områdesnormaler!J$12*'Summa Fältnorm cit'!AD22,"")</f>
        <v/>
      </c>
      <c r="AE22" s="4" t="str">
        <f>IF(Volym!AE22&gt;0,Områdesnormaler!K$12*'Summa Fältnorm cit'!AE22,"")</f>
        <v/>
      </c>
      <c r="AF22" s="4">
        <f>IF(Volym!AF22&gt;0,Områdesnormaler!B$16*'Summa Fältnorm cit'!AF22,"")</f>
        <v>0.5</v>
      </c>
      <c r="AG22" s="4" t="str">
        <f>IF(Volym!AG22&gt;0,Områdesnormaler!C$16*'Summa Fältnorm cit'!AG22,"")</f>
        <v/>
      </c>
      <c r="AH22" s="4" t="str">
        <f>IF(Volym!AH22&gt;0,Områdesnormaler!D$16*'Summa Fältnorm cit'!AH22,"")</f>
        <v/>
      </c>
      <c r="AI22" s="4" t="str">
        <f>IF(Volym!AI22&gt;0,Områdesnormaler!E$16*'Summa Fältnorm cit'!AI22,"")</f>
        <v/>
      </c>
      <c r="AJ22" s="4">
        <f>IF(Volym!AJ22&gt;0,Områdesnormaler!F$16*'Summa Fältnorm cit'!AJ22,"")</f>
        <v>0</v>
      </c>
      <c r="AK22" s="6">
        <f t="shared" si="1"/>
        <v>29.201427453071908</v>
      </c>
      <c r="AL22" s="5">
        <f t="shared" si="0"/>
        <v>7.9820574966424493E-4</v>
      </c>
    </row>
    <row r="23" spans="1:38" s="40" customFormat="1" x14ac:dyDescent="0.3">
      <c r="A23" s="2" t="s">
        <v>56</v>
      </c>
      <c r="B23" s="38">
        <f>IF(Volym!B23&gt;0,Områdesnormaler!B$4*'Summa Fältnorm cit'!B23,"")</f>
        <v>0.29914529914529914</v>
      </c>
      <c r="C23" s="38">
        <f>IF(Volym!C23&gt;0,Områdesnormaler!C$4*'Summa Fältnorm cit'!C23,"")</f>
        <v>0.82758620689655171</v>
      </c>
      <c r="D23" s="38" t="str">
        <f>IF(Volym!D23&gt;0,Områdesnormaler!D$4*'Summa Fältnorm cit'!D23,"")</f>
        <v/>
      </c>
      <c r="E23" s="38" t="str">
        <f>IF(Volym!E23&gt;0,Områdesnormaler!E$4*'Summa Fältnorm cit'!E23,"")</f>
        <v/>
      </c>
      <c r="F23" s="38">
        <f>IF(Volym!F23&gt;0,Områdesnormaler!F$4*'Summa Fältnorm cit'!F23,"")</f>
        <v>3.4099099099099095</v>
      </c>
      <c r="G23" s="38">
        <f>IF(Volym!G23&gt;0,Områdesnormaler!G$4*'Summa Fältnorm cit'!G23,"")</f>
        <v>5.5909090909090917</v>
      </c>
      <c r="H23" s="38">
        <f>IF(Volym!H23&gt;0,Områdesnormaler!H$4*'Summa Fältnorm cit'!H23,"")</f>
        <v>9.4827586206896561E-2</v>
      </c>
      <c r="I23" s="38">
        <f>IF(Volym!I23&gt;0,Områdesnormaler!I$4*'Summa Fältnorm cit'!I23,"")</f>
        <v>11.128</v>
      </c>
      <c r="J23" s="38">
        <f>IF(Volym!J23&gt;0,Områdesnormaler!J$4*'Summa Fältnorm cit'!J23,"")</f>
        <v>0</v>
      </c>
      <c r="K23" s="38">
        <f>IF(Volym!K23&gt;0,Områdesnormaler!K$4*'Summa Fältnorm cit'!K23,"")</f>
        <v>1.0625</v>
      </c>
      <c r="L23" s="38">
        <f>IF(Volym!L23&gt;0,Områdesnormaler!B$8*'Summa Fältnorm cit'!L23,"")</f>
        <v>7.2916666666666685E-2</v>
      </c>
      <c r="M23" s="38" t="str">
        <f>IF(Volym!M23&gt;0,Områdesnormaler!C$8*'Summa Fältnorm cit'!M23,"")</f>
        <v/>
      </c>
      <c r="N23" s="38">
        <f>IF(Volym!N23&gt;0,Områdesnormaler!D$8*'Summa Fältnorm cit'!N23,"")</f>
        <v>0</v>
      </c>
      <c r="O23" s="38">
        <f>IF(Volym!O23&gt;0,Områdesnormaler!E$8*'Summa Fältnorm cit'!O23,"")</f>
        <v>4.1162790697674421</v>
      </c>
      <c r="P23" s="38" t="str">
        <f>IF(Volym!P23&gt;0,Områdesnormaler!F$8*'Summa Fältnorm cit'!P23,"")</f>
        <v/>
      </c>
      <c r="Q23" s="38" t="str">
        <f>IF(Volym!Q23&gt;0,Områdesnormaler!G$8*'Summa Fältnorm cit'!Q23,"")</f>
        <v/>
      </c>
      <c r="R23" s="38">
        <f>IF(Volym!R23&gt;0,Områdesnormaler!H$8*'Summa Fältnorm cit'!R23,"")</f>
        <v>14.179487179487179</v>
      </c>
      <c r="S23" s="38" t="str">
        <f>IF(Volym!S23&gt;0,Områdesnormaler!I$8*'Summa Fältnorm cit'!S23,"")</f>
        <v/>
      </c>
      <c r="T23" s="38" t="str">
        <f>IF(Volym!T23&gt;0,Områdesnormaler!J$8*'Summa Fältnorm cit'!T23,"")</f>
        <v/>
      </c>
      <c r="U23" s="38" t="str">
        <f>IF(Volym!U23&gt;0,Områdesnormaler!K$8*'Summa Fältnorm cit'!U23,"")</f>
        <v/>
      </c>
      <c r="V23" s="38">
        <f>IF(Volym!V23&gt;0,Områdesnormaler!B$12*'Summa Fältnorm cit'!V23,"")</f>
        <v>14.25609756097561</v>
      </c>
      <c r="W23" s="38">
        <f>IF(Volym!W23&gt;0,Områdesnormaler!C$12*'Summa Fältnorm cit'!W23,"")</f>
        <v>7.0592105263157903</v>
      </c>
      <c r="X23" s="38">
        <f>IF(Volym!X23&gt;0,Områdesnormaler!D$12*'Summa Fältnorm cit'!X23,"")</f>
        <v>0</v>
      </c>
      <c r="Y23" s="38">
        <f>IF(Volym!Y23&gt;0,Områdesnormaler!E$12*'Summa Fältnorm cit'!Y23,"")</f>
        <v>1.0518518518518518</v>
      </c>
      <c r="Z23" s="38">
        <f>IF(Volym!Z23&gt;0,Områdesnormaler!F$12*'Summa Fältnorm cit'!Z23,"")</f>
        <v>0.59633027522935778</v>
      </c>
      <c r="AA23" s="38">
        <f>IF(Volym!AA23&gt;0,Områdesnormaler!G$12*'Summa Fältnorm cit'!AA23,"")</f>
        <v>0.67924528301886788</v>
      </c>
      <c r="AB23" s="38" t="str">
        <f>IF(Volym!AB23&gt;0,Områdesnormaler!H$12*'Summa Fältnorm cit'!AB23,"")</f>
        <v/>
      </c>
      <c r="AC23" s="38" t="str">
        <f>IF(Volym!AC23&gt;0,Områdesnormaler!I$12*'Summa Fältnorm cit'!AC23,"")</f>
        <v/>
      </c>
      <c r="AD23" s="38" t="str">
        <f>IF(Volym!AD23&gt;0,Områdesnormaler!J$12*'Summa Fältnorm cit'!AD23,"")</f>
        <v/>
      </c>
      <c r="AE23" s="38">
        <f>IF(Volym!AE23&gt;0,Områdesnormaler!K$12*'Summa Fältnorm cit'!AE23,"")</f>
        <v>3.4246575342465753</v>
      </c>
      <c r="AF23" s="38" t="str">
        <f>IF(Volym!AF23&gt;0,Områdesnormaler!B$16*'Summa Fältnorm cit'!AF23,"")</f>
        <v/>
      </c>
      <c r="AG23" s="38">
        <f>IF(Volym!AG23&gt;0,Områdesnormaler!C$16*'Summa Fältnorm cit'!AG23,"")</f>
        <v>3.2083333333333335</v>
      </c>
      <c r="AH23" s="38" t="str">
        <f>IF(Volym!AH23&gt;0,Områdesnormaler!D$16*'Summa Fältnorm cit'!AH23,"")</f>
        <v/>
      </c>
      <c r="AI23" s="38">
        <f>IF(Volym!AI23&gt;0,Områdesnormaler!E$16*'Summa Fältnorm cit'!AI23,"")</f>
        <v>1.0588235294117647</v>
      </c>
      <c r="AJ23" s="38">
        <f>IF(Volym!AJ23&gt;0,Områdesnormaler!F$16*'Summa Fältnorm cit'!AJ23,"")</f>
        <v>5.9393939393939394</v>
      </c>
      <c r="AK23" s="6">
        <f t="shared" si="1"/>
        <v>78.055504842766126</v>
      </c>
      <c r="AL23" s="39">
        <f t="shared" si="0"/>
        <v>2.1336064087472202E-3</v>
      </c>
    </row>
    <row r="24" spans="1:38" x14ac:dyDescent="0.3">
      <c r="A24" s="2" t="s">
        <v>57</v>
      </c>
      <c r="B24" s="4" t="str">
        <f>IF(Volym!B24&gt;0,Områdesnormaler!B$4*'Summa Fältnorm cit'!B24,"")</f>
        <v/>
      </c>
      <c r="C24" s="4">
        <f>IF(Volym!C24&gt;0,Områdesnormaler!C$4*'Summa Fältnorm cit'!C24,"")</f>
        <v>0.6724137931034484</v>
      </c>
      <c r="D24" s="4" t="str">
        <f>IF(Volym!D24&gt;0,Områdesnormaler!D$4*'Summa Fältnorm cit'!D24,"")</f>
        <v/>
      </c>
      <c r="E24" s="4" t="str">
        <f>IF(Volym!E24&gt;0,Områdesnormaler!E$4*'Summa Fältnorm cit'!E24,"")</f>
        <v/>
      </c>
      <c r="F24" s="4">
        <f>IF(Volym!F24&gt;0,Områdesnormaler!F$4*'Summa Fältnorm cit'!F24,"")</f>
        <v>0.66216216216216206</v>
      </c>
      <c r="G24" s="4">
        <f>IF(Volym!G24&gt;0,Områdesnormaler!G$4*'Summa Fältnorm cit'!G24,"")</f>
        <v>1.1818181818181819</v>
      </c>
      <c r="H24" s="4">
        <f>IF(Volym!H24&gt;0,Områdesnormaler!H$4*'Summa Fältnorm cit'!H24,"")</f>
        <v>1.8793103448275865</v>
      </c>
      <c r="I24" s="4">
        <f>IF(Volym!I24&gt;0,Områdesnormaler!I$4*'Summa Fältnorm cit'!I24,"")</f>
        <v>4.3680000000000003</v>
      </c>
      <c r="J24" s="4">
        <f>IF(Volym!J24&gt;0,Områdesnormaler!J$4*'Summa Fältnorm cit'!J24,"")</f>
        <v>3.2083333333333335</v>
      </c>
      <c r="K24" s="4">
        <f>IF(Volym!K24&gt;0,Områdesnormaler!K$4*'Summa Fältnorm cit'!K24,"")</f>
        <v>0</v>
      </c>
      <c r="L24" s="4">
        <f>IF(Volym!L24&gt;0,Områdesnormaler!B$8*'Summa Fältnorm cit'!L24,"")</f>
        <v>3.15625</v>
      </c>
      <c r="M24" s="4" t="str">
        <f>IF(Volym!M24&gt;0,Områdesnormaler!C$8*'Summa Fältnorm cit'!M24,"")</f>
        <v/>
      </c>
      <c r="N24" s="4" t="str">
        <f>IF(Volym!N24&gt;0,Områdesnormaler!D$8*'Summa Fältnorm cit'!N24,"")</f>
        <v/>
      </c>
      <c r="O24" s="4">
        <f>IF(Volym!O24&gt;0,Områdesnormaler!E$8*'Summa Fältnorm cit'!O24,"")</f>
        <v>17.046511627906977</v>
      </c>
      <c r="P24" s="4">
        <f>IF(Volym!P24&gt;0,Områdesnormaler!F$8*'Summa Fältnorm cit'!P24,"")</f>
        <v>20.155172413793103</v>
      </c>
      <c r="Q24" s="4" t="str">
        <f>IF(Volym!Q24&gt;0,Områdesnormaler!G$8*'Summa Fältnorm cit'!Q24,"")</f>
        <v/>
      </c>
      <c r="R24" s="4">
        <f>IF(Volym!R24&gt;0,Områdesnormaler!H$8*'Summa Fältnorm cit'!R24,"")</f>
        <v>11.743589743589743</v>
      </c>
      <c r="S24" s="4" t="str">
        <f>IF(Volym!S24&gt;0,Områdesnormaler!I$8*'Summa Fältnorm cit'!S24,"")</f>
        <v/>
      </c>
      <c r="T24" s="4">
        <f>IF(Volym!T24&gt;0,Områdesnormaler!J$8*'Summa Fältnorm cit'!T24,"")</f>
        <v>3.125</v>
      </c>
      <c r="U24" s="4">
        <f>IF(Volym!U24&gt;0,Områdesnormaler!K$8*'Summa Fältnorm cit'!U24,"")</f>
        <v>0.11382113821138212</v>
      </c>
      <c r="V24" s="4" t="str">
        <f>IF(Volym!V24&gt;0,Områdesnormaler!B$12*'Summa Fältnorm cit'!V24,"")</f>
        <v/>
      </c>
      <c r="W24" s="4">
        <f>IF(Volym!W24&gt;0,Områdesnormaler!C$12*'Summa Fältnorm cit'!W24,"")</f>
        <v>7.6447368421052628</v>
      </c>
      <c r="X24" s="4">
        <f>IF(Volym!X24&gt;0,Områdesnormaler!D$12*'Summa Fältnorm cit'!X24,"")</f>
        <v>0.52857142857142858</v>
      </c>
      <c r="Y24" s="4" t="str">
        <f>IF(Volym!Y24&gt;0,Områdesnormaler!E$12*'Summa Fältnorm cit'!Y24,"")</f>
        <v/>
      </c>
      <c r="Z24" s="4">
        <f>IF(Volym!Z24&gt;0,Områdesnormaler!F$12*'Summa Fältnorm cit'!Z24,"")</f>
        <v>0.41284403669724767</v>
      </c>
      <c r="AA24" s="4">
        <f>IF(Volym!AA24&gt;0,Områdesnormaler!G$12*'Summa Fältnorm cit'!AA24,"")</f>
        <v>3.0691823899371067</v>
      </c>
      <c r="AB24" s="4">
        <f>IF(Volym!AB24&gt;0,Områdesnormaler!H$12*'Summa Fältnorm cit'!AB24,"")</f>
        <v>0.1891891891891892</v>
      </c>
      <c r="AC24" s="4">
        <f>IF(Volym!AC24&gt;0,Områdesnormaler!I$12*'Summa Fältnorm cit'!AC24,"")</f>
        <v>3.9215686274509803E-2</v>
      </c>
      <c r="AD24" s="4">
        <f>IF(Volym!AD24&gt;0,Områdesnormaler!J$12*'Summa Fältnorm cit'!AD24,"")</f>
        <v>0.16153846153846152</v>
      </c>
      <c r="AE24" s="4">
        <f>IF(Volym!AE24&gt;0,Områdesnormaler!K$12*'Summa Fältnorm cit'!AE24,"")</f>
        <v>0.21232876712328766</v>
      </c>
      <c r="AF24" s="4">
        <f>IF(Volym!AF24&gt;0,Områdesnormaler!B$16*'Summa Fältnorm cit'!AF24,"")</f>
        <v>0</v>
      </c>
      <c r="AG24" s="4" t="str">
        <f>IF(Volym!AG24&gt;0,Områdesnormaler!C$16*'Summa Fältnorm cit'!AG24,"")</f>
        <v/>
      </c>
      <c r="AH24" s="4">
        <f>IF(Volym!AH24&gt;0,Områdesnormaler!D$16*'Summa Fältnorm cit'!AH24,"")</f>
        <v>0</v>
      </c>
      <c r="AI24" s="4" t="str">
        <f>IF(Volym!AI24&gt;0,Områdesnormaler!E$16*'Summa Fältnorm cit'!AI24,"")</f>
        <v/>
      </c>
      <c r="AJ24" s="4">
        <f>IF(Volym!AJ24&gt;0,Områdesnormaler!F$16*'Summa Fältnorm cit'!AJ24,"")</f>
        <v>0</v>
      </c>
      <c r="AK24" s="6">
        <f t="shared" si="1"/>
        <v>79.569989540182405</v>
      </c>
      <c r="AL24" s="5">
        <f t="shared" si="0"/>
        <v>2.1750040560094609E-3</v>
      </c>
    </row>
    <row r="25" spans="1:38" x14ac:dyDescent="0.3">
      <c r="A25" s="2" t="s">
        <v>58</v>
      </c>
      <c r="B25" s="4" t="str">
        <f>IF(Volym!B25&gt;0,Områdesnormaler!B$4*'Summa Fältnorm cit'!B25,"")</f>
        <v/>
      </c>
      <c r="C25" s="4">
        <f>IF(Volym!C25&gt;0,Områdesnormaler!C$4*'Summa Fältnorm cit'!C25,"")</f>
        <v>3.6724137931034484</v>
      </c>
      <c r="D25" s="4" t="str">
        <f>IF(Volym!D25&gt;0,Områdesnormaler!D$4*'Summa Fältnorm cit'!D25,"")</f>
        <v/>
      </c>
      <c r="E25" s="4" t="str">
        <f>IF(Volym!E25&gt;0,Områdesnormaler!E$4*'Summa Fältnorm cit'!E25,"")</f>
        <v/>
      </c>
      <c r="F25" s="4" t="str">
        <f>IF(Volym!F25&gt;0,Områdesnormaler!F$4*'Summa Fältnorm cit'!F25,"")</f>
        <v/>
      </c>
      <c r="G25" s="4" t="str">
        <f>IF(Volym!G25&gt;0,Områdesnormaler!G$4*'Summa Fältnorm cit'!G25,"")</f>
        <v/>
      </c>
      <c r="H25" s="4" t="str">
        <f>IF(Volym!H25&gt;0,Områdesnormaler!H$4*'Summa Fältnorm cit'!H25,"")</f>
        <v/>
      </c>
      <c r="I25" s="4">
        <f>IF(Volym!I25&gt;0,Områdesnormaler!I$4*'Summa Fältnorm cit'!I25,"")</f>
        <v>1.4320000000000002</v>
      </c>
      <c r="J25" s="4">
        <f>IF(Volym!J25&gt;0,Områdesnormaler!J$4*'Summa Fältnorm cit'!J25,"")</f>
        <v>0</v>
      </c>
      <c r="K25" s="4" t="str">
        <f>IF(Volym!K25&gt;0,Områdesnormaler!K$4*'Summa Fältnorm cit'!K25,"")</f>
        <v/>
      </c>
      <c r="L25" s="4" t="str">
        <f>IF(Volym!L25&gt;0,Områdesnormaler!B$8*'Summa Fältnorm cit'!L25,"")</f>
        <v/>
      </c>
      <c r="M25" s="4" t="str">
        <f>IF(Volym!M25&gt;0,Områdesnormaler!C$8*'Summa Fältnorm cit'!M25,"")</f>
        <v/>
      </c>
      <c r="N25" s="4">
        <f>IF(Volym!N25&gt;0,Områdesnormaler!D$8*'Summa Fältnorm cit'!N25,"")</f>
        <v>0</v>
      </c>
      <c r="O25" s="4" t="str">
        <f>IF(Volym!O25&gt;0,Områdesnormaler!E$8*'Summa Fältnorm cit'!O25,"")</f>
        <v/>
      </c>
      <c r="P25" s="4" t="str">
        <f>IF(Volym!P25&gt;0,Områdesnormaler!F$8*'Summa Fältnorm cit'!P25,"")</f>
        <v/>
      </c>
      <c r="Q25" s="4">
        <f>IF(Volym!Q25&gt;0,Områdesnormaler!G$8*'Summa Fältnorm cit'!Q25,"")</f>
        <v>0.978494623655914</v>
      </c>
      <c r="R25" s="4">
        <f>IF(Volym!R25&gt;0,Områdesnormaler!H$8*'Summa Fältnorm cit'!R25,"")</f>
        <v>0</v>
      </c>
      <c r="S25" s="4" t="str">
        <f>IF(Volym!S25&gt;0,Områdesnormaler!I$8*'Summa Fältnorm cit'!S25,"")</f>
        <v/>
      </c>
      <c r="T25" s="4">
        <f>IF(Volym!T25&gt;0,Områdesnormaler!J$8*'Summa Fältnorm cit'!T25,"")</f>
        <v>28.125</v>
      </c>
      <c r="U25" s="4">
        <f>IF(Volym!U25&gt;0,Områdesnormaler!K$8*'Summa Fältnorm cit'!U25,"")</f>
        <v>0.37398373983739835</v>
      </c>
      <c r="V25" s="4" t="str">
        <f>IF(Volym!V25&gt;0,Områdesnormaler!B$12*'Summa Fältnorm cit'!V25,"")</f>
        <v/>
      </c>
      <c r="W25" s="4" t="str">
        <f>IF(Volym!W25&gt;0,Områdesnormaler!C$12*'Summa Fältnorm cit'!W25,"")</f>
        <v/>
      </c>
      <c r="X25" s="4" t="str">
        <f>IF(Volym!X25&gt;0,Områdesnormaler!D$12*'Summa Fältnorm cit'!X25,"")</f>
        <v/>
      </c>
      <c r="Y25" s="4" t="str">
        <f>IF(Volym!Y25&gt;0,Områdesnormaler!E$12*'Summa Fältnorm cit'!Y25,"")</f>
        <v/>
      </c>
      <c r="Z25" s="4" t="str">
        <f>IF(Volym!Z25&gt;0,Områdesnormaler!F$12*'Summa Fältnorm cit'!Z25,"")</f>
        <v/>
      </c>
      <c r="AA25" s="4" t="str">
        <f>IF(Volym!AA25&gt;0,Områdesnormaler!G$12*'Summa Fältnorm cit'!AA25,"")</f>
        <v/>
      </c>
      <c r="AB25" s="4" t="str">
        <f>IF(Volym!AB25&gt;0,Områdesnormaler!H$12*'Summa Fältnorm cit'!AB25,"")</f>
        <v/>
      </c>
      <c r="AC25" s="4" t="str">
        <f>IF(Volym!AC25&gt;0,Områdesnormaler!I$12*'Summa Fältnorm cit'!AC25,"")</f>
        <v/>
      </c>
      <c r="AD25" s="4" t="str">
        <f>IF(Volym!AD25&gt;0,Områdesnormaler!J$12*'Summa Fältnorm cit'!AD25,"")</f>
        <v/>
      </c>
      <c r="AE25" s="4" t="str">
        <f>IF(Volym!AE25&gt;0,Områdesnormaler!K$12*'Summa Fältnorm cit'!AE25,"")</f>
        <v/>
      </c>
      <c r="AF25" s="4" t="str">
        <f>IF(Volym!AF25&gt;0,Områdesnormaler!B$16*'Summa Fältnorm cit'!AF25,"")</f>
        <v/>
      </c>
      <c r="AG25" s="4" t="str">
        <f>IF(Volym!AG25&gt;0,Områdesnormaler!C$16*'Summa Fältnorm cit'!AG25,"")</f>
        <v/>
      </c>
      <c r="AH25" s="4" t="str">
        <f>IF(Volym!AH25&gt;0,Områdesnormaler!D$16*'Summa Fältnorm cit'!AH25,"")</f>
        <v/>
      </c>
      <c r="AI25" s="4" t="str">
        <f>IF(Volym!AI25&gt;0,Områdesnormaler!E$16*'Summa Fältnorm cit'!AI25,"")</f>
        <v/>
      </c>
      <c r="AJ25" s="4" t="str">
        <f>IF(Volym!AJ25&gt;0,Områdesnormaler!F$16*'Summa Fältnorm cit'!AJ25,"")</f>
        <v/>
      </c>
      <c r="AK25" s="6">
        <f t="shared" si="1"/>
        <v>34.581892156596766</v>
      </c>
      <c r="AL25" s="5">
        <f t="shared" si="0"/>
        <v>9.4527793882763034E-4</v>
      </c>
    </row>
    <row r="26" spans="1:38" x14ac:dyDescent="0.3">
      <c r="A26" s="2" t="s">
        <v>59</v>
      </c>
      <c r="B26" s="4" t="str">
        <f>IF(Volym!B26&gt;0,Områdesnormaler!B$4*'Summa Fältnorm cit'!B26,"")</f>
        <v/>
      </c>
      <c r="C26" s="4">
        <f>IF(Volym!C26&gt;0,Områdesnormaler!C$4*'Summa Fältnorm cit'!C26,"")</f>
        <v>1.5344827586206897</v>
      </c>
      <c r="D26" s="4">
        <f>IF(Volym!D26&gt;0,Områdesnormaler!D$4*'Summa Fältnorm cit'!D26,"")</f>
        <v>4.6357615894039743E-2</v>
      </c>
      <c r="E26" s="4" t="str">
        <f>IF(Volym!E26&gt;0,Områdesnormaler!E$4*'Summa Fältnorm cit'!E26,"")</f>
        <v/>
      </c>
      <c r="F26" s="4">
        <f>IF(Volym!F26&gt;0,Områdesnormaler!F$4*'Summa Fältnorm cit'!F26,"")</f>
        <v>0</v>
      </c>
      <c r="G26" s="4">
        <f>IF(Volym!G26&gt;0,Områdesnormaler!G$4*'Summa Fältnorm cit'!G26,"")</f>
        <v>2.829545454545455</v>
      </c>
      <c r="H26" s="4">
        <f>IF(Volym!H26&gt;0,Områdesnormaler!H$4*'Summa Fältnorm cit'!H26,"")</f>
        <v>0</v>
      </c>
      <c r="I26" s="4">
        <f>IF(Volym!I26&gt;0,Områdesnormaler!I$4*'Summa Fältnorm cit'!I26,"")</f>
        <v>1.3440000000000001</v>
      </c>
      <c r="J26" s="4">
        <f>IF(Volym!J26&gt;0,Områdesnormaler!J$4*'Summa Fältnorm cit'!J26,"")</f>
        <v>23.486111111111111</v>
      </c>
      <c r="K26" s="4">
        <f>IF(Volym!K26&gt;0,Områdesnormaler!K$4*'Summa Fältnorm cit'!K26,"")</f>
        <v>0</v>
      </c>
      <c r="L26" s="4">
        <f>IF(Volym!L26&gt;0,Områdesnormaler!B$8*'Summa Fältnorm cit'!L26,"")</f>
        <v>1.2083333333333333</v>
      </c>
      <c r="M26" s="4">
        <f>IF(Volym!M26&gt;0,Områdesnormaler!C$8*'Summa Fältnorm cit'!M26,"")</f>
        <v>0</v>
      </c>
      <c r="N26" s="4">
        <f>IF(Volym!N26&gt;0,Områdesnormaler!D$8*'Summa Fältnorm cit'!N26,"")</f>
        <v>1.142857142857143</v>
      </c>
      <c r="O26" s="4">
        <f>IF(Volym!O26&gt;0,Områdesnormaler!E$8*'Summa Fältnorm cit'!O26,"")</f>
        <v>21.767441860465116</v>
      </c>
      <c r="P26" s="4">
        <f>IF(Volym!P26&gt;0,Områdesnormaler!F$8*'Summa Fältnorm cit'!P26,"")</f>
        <v>18.017241379310345</v>
      </c>
      <c r="Q26" s="4">
        <f>IF(Volym!Q26&gt;0,Områdesnormaler!G$8*'Summa Fältnorm cit'!Q26,"")</f>
        <v>0</v>
      </c>
      <c r="R26" s="4">
        <f>IF(Volym!R26&gt;0,Områdesnormaler!H$8*'Summa Fältnorm cit'!R26,"")</f>
        <v>13.025641025641026</v>
      </c>
      <c r="S26" s="4">
        <f>IF(Volym!S26&gt;0,Områdesnormaler!I$8*'Summa Fältnorm cit'!S26,"")</f>
        <v>0</v>
      </c>
      <c r="T26" s="4">
        <f>IF(Volym!T26&gt;0,Områdesnormaler!J$8*'Summa Fältnorm cit'!T26,"")</f>
        <v>31.25</v>
      </c>
      <c r="U26" s="4">
        <f>IF(Volym!U26&gt;0,Områdesnormaler!K$8*'Summa Fältnorm cit'!U26,"")</f>
        <v>0</v>
      </c>
      <c r="V26" s="4" t="str">
        <f>IF(Volym!V26&gt;0,Områdesnormaler!B$12*'Summa Fältnorm cit'!V26,"")</f>
        <v/>
      </c>
      <c r="W26" s="4">
        <f>IF(Volym!W26&gt;0,Områdesnormaler!C$12*'Summa Fältnorm cit'!W26,"")</f>
        <v>3.7565789473684212</v>
      </c>
      <c r="X26" s="4">
        <f>IF(Volym!X26&gt;0,Områdesnormaler!D$12*'Summa Fältnorm cit'!X26,"")</f>
        <v>6.2142857142857135</v>
      </c>
      <c r="Y26" s="4" t="str">
        <f>IF(Volym!Y26&gt;0,Områdesnormaler!E$12*'Summa Fältnorm cit'!Y26,"")</f>
        <v/>
      </c>
      <c r="Z26" s="4">
        <f>IF(Volym!Z26&gt;0,Områdesnormaler!F$12*'Summa Fältnorm cit'!Z26,"")</f>
        <v>7.2201834862385317</v>
      </c>
      <c r="AA26" s="4">
        <f>IF(Volym!AA26&gt;0,Områdesnormaler!G$12*'Summa Fältnorm cit'!AA26,"")</f>
        <v>0.56603773584905659</v>
      </c>
      <c r="AB26" s="4">
        <f>IF(Volym!AB26&gt;0,Områdesnormaler!H$12*'Summa Fältnorm cit'!AB26,"")</f>
        <v>0.53378378378378377</v>
      </c>
      <c r="AC26" s="4">
        <f>IF(Volym!AC26&gt;0,Områdesnormaler!I$12*'Summa Fältnorm cit'!AC26,"")</f>
        <v>1.0522875816993464</v>
      </c>
      <c r="AD26" s="4" t="str">
        <f>IF(Volym!AD26&gt;0,Områdesnormaler!J$12*'Summa Fältnorm cit'!AD26,"")</f>
        <v/>
      </c>
      <c r="AE26" s="4">
        <f>IF(Volym!AE26&gt;0,Områdesnormaler!K$12*'Summa Fältnorm cit'!AE26,"")</f>
        <v>0</v>
      </c>
      <c r="AF26" s="4">
        <f>IF(Volym!AF26&gt;0,Områdesnormaler!B$16*'Summa Fältnorm cit'!AF26,"")</f>
        <v>1.5377358490566035</v>
      </c>
      <c r="AG26" s="4">
        <f>IF(Volym!AG26&gt;0,Områdesnormaler!C$16*'Summa Fältnorm cit'!AG26,"")</f>
        <v>2.729166666666667</v>
      </c>
      <c r="AH26" s="4">
        <f>IF(Volym!AH26&gt;0,Områdesnormaler!D$16*'Summa Fältnorm cit'!AH26,"")</f>
        <v>0</v>
      </c>
      <c r="AI26" s="4">
        <f>IF(Volym!AI26&gt;0,Områdesnormaler!E$16*'Summa Fältnorm cit'!AI26,"")</f>
        <v>6.7226890756302518E-2</v>
      </c>
      <c r="AJ26" s="4">
        <f>IF(Volym!AJ26&gt;0,Områdesnormaler!F$16*'Summa Fältnorm cit'!AJ26,"")</f>
        <v>0</v>
      </c>
      <c r="AK26" s="6">
        <f t="shared" si="1"/>
        <v>139.32929833748267</v>
      </c>
      <c r="AL26" s="5">
        <f t="shared" si="0"/>
        <v>3.8084935131472227E-3</v>
      </c>
    </row>
    <row r="27" spans="1:38" x14ac:dyDescent="0.3">
      <c r="A27" s="2" t="s">
        <v>60</v>
      </c>
      <c r="B27" s="4" t="str">
        <f>IF(Volym!B27&gt;0,Områdesnormaler!B$4*'Summa Fältnorm cit'!B27,"")</f>
        <v/>
      </c>
      <c r="C27" s="4">
        <f>IF(Volym!C27&gt;0,Områdesnormaler!C$4*'Summa Fältnorm cit'!C27,"")</f>
        <v>1.4137931034482758</v>
      </c>
      <c r="D27" s="4">
        <f>IF(Volym!D27&gt;0,Områdesnormaler!D$4*'Summa Fältnorm cit'!D27,"")</f>
        <v>9.9337748344370869E-2</v>
      </c>
      <c r="E27" s="4" t="str">
        <f>IF(Volym!E27&gt;0,Områdesnormaler!E$4*'Summa Fältnorm cit'!E27,"")</f>
        <v/>
      </c>
      <c r="F27" s="4">
        <f>IF(Volym!F27&gt;0,Områdesnormaler!F$4*'Summa Fältnorm cit'!F27,"")</f>
        <v>0</v>
      </c>
      <c r="G27" s="4">
        <f>IF(Volym!G27&gt;0,Områdesnormaler!G$4*'Summa Fältnorm cit'!G27,"")</f>
        <v>30.818181818181824</v>
      </c>
      <c r="H27" s="4">
        <f>IF(Volym!H27&gt;0,Områdesnormaler!H$4*'Summa Fältnorm cit'!H27,"")</f>
        <v>0.10344827586206896</v>
      </c>
      <c r="I27" s="4">
        <f>IF(Volym!I27&gt;0,Områdesnormaler!I$4*'Summa Fältnorm cit'!I27,"")</f>
        <v>1.016</v>
      </c>
      <c r="J27" s="4">
        <f>IF(Volym!J27&gt;0,Områdesnormaler!J$4*'Summa Fältnorm cit'!J27,"")</f>
        <v>3.4722222222222223</v>
      </c>
      <c r="K27" s="4">
        <f>IF(Volym!K27&gt;0,Områdesnormaler!K$4*'Summa Fältnorm cit'!K27,"")</f>
        <v>6.03125</v>
      </c>
      <c r="L27" s="4">
        <f>IF(Volym!L27&gt;0,Områdesnormaler!B$8*'Summa Fältnorm cit'!L27,"")</f>
        <v>3.4687500000000004</v>
      </c>
      <c r="M27" s="4" t="str">
        <f>IF(Volym!M27&gt;0,Områdesnormaler!C$8*'Summa Fältnorm cit'!M27,"")</f>
        <v/>
      </c>
      <c r="N27" s="4">
        <f>IF(Volym!N27&gt;0,Områdesnormaler!D$8*'Summa Fältnorm cit'!N27,"")</f>
        <v>0.1142857142857143</v>
      </c>
      <c r="O27" s="4">
        <f>IF(Volym!O27&gt;0,Områdesnormaler!E$8*'Summa Fältnorm cit'!O27,"")</f>
        <v>4.6744186046511622</v>
      </c>
      <c r="P27" s="4" t="str">
        <f>IF(Volym!P27&gt;0,Områdesnormaler!F$8*'Summa Fältnorm cit'!P27,"")</f>
        <v/>
      </c>
      <c r="Q27" s="4" t="str">
        <f>IF(Volym!Q27&gt;0,Områdesnormaler!G$8*'Summa Fältnorm cit'!Q27,"")</f>
        <v/>
      </c>
      <c r="R27" s="4">
        <f>IF(Volym!R27&gt;0,Områdesnormaler!H$8*'Summa Fältnorm cit'!R27,"")</f>
        <v>23.371794871794869</v>
      </c>
      <c r="S27" s="4" t="str">
        <f>IF(Volym!S27&gt;0,Områdesnormaler!I$8*'Summa Fältnorm cit'!S27,"")</f>
        <v/>
      </c>
      <c r="T27" s="4" t="str">
        <f>IF(Volym!T27&gt;0,Områdesnormaler!J$8*'Summa Fältnorm cit'!T27,"")</f>
        <v/>
      </c>
      <c r="U27" s="4">
        <f>IF(Volym!U27&gt;0,Områdesnormaler!K$8*'Summa Fältnorm cit'!U27,"")</f>
        <v>0</v>
      </c>
      <c r="V27" s="4" t="str">
        <f>IF(Volym!V27&gt;0,Områdesnormaler!B$12*'Summa Fältnorm cit'!V27,"")</f>
        <v/>
      </c>
      <c r="W27" s="4">
        <f>IF(Volym!W27&gt;0,Områdesnormaler!C$12*'Summa Fältnorm cit'!W27,"")</f>
        <v>5.3289473684210531</v>
      </c>
      <c r="X27" s="4" t="str">
        <f>IF(Volym!X27&gt;0,Områdesnormaler!D$12*'Summa Fältnorm cit'!X27,"")</f>
        <v/>
      </c>
      <c r="Y27" s="4" t="str">
        <f>IF(Volym!Y27&gt;0,Områdesnormaler!E$12*'Summa Fältnorm cit'!Y27,"")</f>
        <v/>
      </c>
      <c r="Z27" s="4">
        <f>IF(Volym!Z27&gt;0,Områdesnormaler!F$12*'Summa Fältnorm cit'!Z27,"")</f>
        <v>3.9082568807339446</v>
      </c>
      <c r="AA27" s="4">
        <f>IF(Volym!AA27&gt;0,Områdesnormaler!G$12*'Summa Fältnorm cit'!AA27,"")</f>
        <v>0.42138364779874216</v>
      </c>
      <c r="AB27" s="4">
        <f>IF(Volym!AB27&gt;0,Områdesnormaler!H$12*'Summa Fältnorm cit'!AB27,"")</f>
        <v>0.19594594594594592</v>
      </c>
      <c r="AC27" s="4">
        <f>IF(Volym!AC27&gt;0,Områdesnormaler!I$12*'Summa Fältnorm cit'!AC27,"")</f>
        <v>5.2287581699346407E-2</v>
      </c>
      <c r="AD27" s="4" t="str">
        <f>IF(Volym!AD27&gt;0,Områdesnormaler!J$12*'Summa Fältnorm cit'!AD27,"")</f>
        <v/>
      </c>
      <c r="AE27" s="4">
        <f>IF(Volym!AE27&gt;0,Områdesnormaler!K$12*'Summa Fältnorm cit'!AE27,"")</f>
        <v>0.50684931506849307</v>
      </c>
      <c r="AF27" s="4">
        <f>IF(Volym!AF27&gt;0,Områdesnormaler!B$16*'Summa Fältnorm cit'!AF27,"")</f>
        <v>0.76415094339622636</v>
      </c>
      <c r="AG27" s="4" t="str">
        <f>IF(Volym!AG27&gt;0,Områdesnormaler!C$16*'Summa Fältnorm cit'!AG27,"")</f>
        <v/>
      </c>
      <c r="AH27" s="4" t="str">
        <f>IF(Volym!AH27&gt;0,Områdesnormaler!D$16*'Summa Fältnorm cit'!AH27,"")</f>
        <v/>
      </c>
      <c r="AI27" s="4">
        <f>IF(Volym!AI27&gt;0,Områdesnormaler!E$16*'Summa Fältnorm cit'!AI27,"")</f>
        <v>0.21008403361344538</v>
      </c>
      <c r="AJ27" s="4">
        <f>IF(Volym!AJ27&gt;0,Områdesnormaler!F$16*'Summa Fältnorm cit'!AJ27,"")</f>
        <v>2.3712121212121211</v>
      </c>
      <c r="AK27" s="6">
        <f t="shared" si="1"/>
        <v>88.342600196679854</v>
      </c>
      <c r="AL27" s="5">
        <f t="shared" si="0"/>
        <v>2.4147987810048469E-3</v>
      </c>
    </row>
    <row r="28" spans="1:38" x14ac:dyDescent="0.3">
      <c r="A28" s="2" t="s">
        <v>61</v>
      </c>
      <c r="B28" s="4">
        <f>IF(Volym!B28&gt;0,Områdesnormaler!B$4*'Summa Fältnorm cit'!B28,"")</f>
        <v>0.35897435897435898</v>
      </c>
      <c r="C28" s="4">
        <f>IF(Volym!C28&gt;0,Områdesnormaler!C$4*'Summa Fältnorm cit'!C28,"")</f>
        <v>9.2068965517241388</v>
      </c>
      <c r="D28" s="4">
        <f>IF(Volym!D28&gt;0,Områdesnormaler!D$4*'Summa Fältnorm cit'!D28,"")</f>
        <v>0.29801324503311261</v>
      </c>
      <c r="E28" s="4">
        <f>IF(Volym!E28&gt;0,Områdesnormaler!E$4*'Summa Fältnorm cit'!E28,"")</f>
        <v>1.9852941176470589</v>
      </c>
      <c r="F28" s="4">
        <f>IF(Volym!F28&gt;0,Områdesnormaler!F$4*'Summa Fältnorm cit'!F28,"")</f>
        <v>0.48648648648648646</v>
      </c>
      <c r="G28" s="4">
        <f>IF(Volym!G28&gt;0,Områdesnormaler!G$4*'Summa Fältnorm cit'!G28,"")</f>
        <v>1.9204545454545456</v>
      </c>
      <c r="H28" s="4">
        <f>IF(Volym!H28&gt;0,Områdesnormaler!H$4*'Summa Fältnorm cit'!H28,"")</f>
        <v>25.379310344827591</v>
      </c>
      <c r="I28" s="4">
        <f>IF(Volym!I28&gt;0,Områdesnormaler!I$4*'Summa Fältnorm cit'!I28,"")</f>
        <v>8.0239999999999991</v>
      </c>
      <c r="J28" s="4">
        <f>IF(Volym!J28&gt;0,Områdesnormaler!J$4*'Summa Fältnorm cit'!J28,"")</f>
        <v>1.1805555555555556</v>
      </c>
      <c r="K28" s="4">
        <f>IF(Volym!K28&gt;0,Områdesnormaler!K$4*'Summa Fältnorm cit'!K28,"")</f>
        <v>33.75</v>
      </c>
      <c r="L28" s="4" t="str">
        <f>IF(Volym!L28&gt;0,Områdesnormaler!B$8*'Summa Fältnorm cit'!L28,"")</f>
        <v/>
      </c>
      <c r="M28" s="4" t="str">
        <f>IF(Volym!M28&gt;0,Områdesnormaler!C$8*'Summa Fältnorm cit'!M28,"")</f>
        <v/>
      </c>
      <c r="N28" s="4">
        <f>IF(Volym!N28&gt;0,Områdesnormaler!D$8*'Summa Fältnorm cit'!N28,"")</f>
        <v>0.25714285714285712</v>
      </c>
      <c r="O28" s="4" t="str">
        <f>IF(Volym!O28&gt;0,Områdesnormaler!E$8*'Summa Fältnorm cit'!O28,"")</f>
        <v/>
      </c>
      <c r="P28" s="4" t="str">
        <f>IF(Volym!P28&gt;0,Områdesnormaler!F$8*'Summa Fältnorm cit'!P28,"")</f>
        <v/>
      </c>
      <c r="Q28" s="4" t="str">
        <f>IF(Volym!Q28&gt;0,Områdesnormaler!G$8*'Summa Fältnorm cit'!Q28,"")</f>
        <v/>
      </c>
      <c r="R28" s="4">
        <f>IF(Volym!R28&gt;0,Områdesnormaler!H$8*'Summa Fältnorm cit'!R28,"")</f>
        <v>13.423076923076923</v>
      </c>
      <c r="S28" s="4" t="str">
        <f>IF(Volym!S28&gt;0,Områdesnormaler!I$8*'Summa Fältnorm cit'!S28,"")</f>
        <v/>
      </c>
      <c r="T28" s="4">
        <f>IF(Volym!T28&gt;0,Områdesnormaler!J$8*'Summa Fältnorm cit'!T28,"")</f>
        <v>4.6875</v>
      </c>
      <c r="U28" s="4" t="str">
        <f>IF(Volym!U28&gt;0,Områdesnormaler!K$8*'Summa Fältnorm cit'!U28,"")</f>
        <v/>
      </c>
      <c r="V28" s="4" t="str">
        <f>IF(Volym!V28&gt;0,Områdesnormaler!B$12*'Summa Fältnorm cit'!V28,"")</f>
        <v/>
      </c>
      <c r="W28" s="4" t="str">
        <f>IF(Volym!W28&gt;0,Områdesnormaler!C$12*'Summa Fältnorm cit'!W28,"")</f>
        <v/>
      </c>
      <c r="X28" s="4" t="str">
        <f>IF(Volym!X28&gt;0,Områdesnormaler!D$12*'Summa Fältnorm cit'!X28,"")</f>
        <v/>
      </c>
      <c r="Y28" s="4" t="str">
        <f>IF(Volym!Y28&gt;0,Områdesnormaler!E$12*'Summa Fältnorm cit'!Y28,"")</f>
        <v/>
      </c>
      <c r="Z28" s="4">
        <f>IF(Volym!Z28&gt;0,Områdesnormaler!F$12*'Summa Fältnorm cit'!Z28,"")</f>
        <v>6.8623853211009171</v>
      </c>
      <c r="AA28" s="4">
        <f>IF(Volym!AA28&gt;0,Områdesnormaler!G$12*'Summa Fältnorm cit'!AA28,"")</f>
        <v>1.1823899371069182</v>
      </c>
      <c r="AB28" s="4">
        <f>IF(Volym!AB28&gt;0,Områdesnormaler!H$12*'Summa Fältnorm cit'!AB28,"")</f>
        <v>0</v>
      </c>
      <c r="AC28" s="4">
        <f>IF(Volym!AC28&gt;0,Områdesnormaler!I$12*'Summa Fältnorm cit'!AC28,"")</f>
        <v>0.11111111111111112</v>
      </c>
      <c r="AD28" s="4" t="str">
        <f>IF(Volym!AD28&gt;0,Områdesnormaler!J$12*'Summa Fältnorm cit'!AD28,"")</f>
        <v/>
      </c>
      <c r="AE28" s="4">
        <f>IF(Volym!AE28&gt;0,Områdesnormaler!K$12*'Summa Fältnorm cit'!AE28,"")</f>
        <v>0.17123287671232876</v>
      </c>
      <c r="AF28" s="4">
        <f>IF(Volym!AF28&gt;0,Områdesnormaler!B$16*'Summa Fältnorm cit'!AF28,"")</f>
        <v>1.4056603773584904</v>
      </c>
      <c r="AG28" s="4">
        <f>IF(Volym!AG28&gt;0,Områdesnormaler!C$16*'Summa Fältnorm cit'!AG28,"")</f>
        <v>1.7083333333333333</v>
      </c>
      <c r="AH28" s="4" t="str">
        <f>IF(Volym!AH28&gt;0,Områdesnormaler!D$16*'Summa Fältnorm cit'!AH28,"")</f>
        <v/>
      </c>
      <c r="AI28" s="4">
        <f>IF(Volym!AI28&gt;0,Områdesnormaler!E$16*'Summa Fältnorm cit'!AI28,"")</f>
        <v>0.1596638655462185</v>
      </c>
      <c r="AJ28" s="4">
        <f>IF(Volym!AJ28&gt;0,Områdesnormaler!F$16*'Summa Fältnorm cit'!AJ28,"")</f>
        <v>0</v>
      </c>
      <c r="AK28" s="6">
        <f t="shared" si="1"/>
        <v>112.55848180819193</v>
      </c>
      <c r="AL28" s="5">
        <f t="shared" si="0"/>
        <v>3.0767272420898616E-3</v>
      </c>
    </row>
    <row r="29" spans="1:38" x14ac:dyDescent="0.3">
      <c r="A29" s="2" t="s">
        <v>62</v>
      </c>
      <c r="B29" s="4">
        <f>IF(Volym!B29&gt;0,Områdesnormaler!B$4*'Summa Fältnorm cit'!B29,"")</f>
        <v>0</v>
      </c>
      <c r="C29" s="4">
        <f>IF(Volym!C29&gt;0,Områdesnormaler!C$4*'Summa Fältnorm cit'!C29,"")</f>
        <v>2.3706896551724141</v>
      </c>
      <c r="D29" s="4">
        <f>IF(Volym!D29&gt;0,Områdesnormaler!D$4*'Summa Fältnorm cit'!D29,"")</f>
        <v>1.3245033112582782</v>
      </c>
      <c r="E29" s="4" t="str">
        <f>IF(Volym!E29&gt;0,Områdesnormaler!E$4*'Summa Fältnorm cit'!E29,"")</f>
        <v/>
      </c>
      <c r="F29" s="4">
        <f>IF(Volym!F29&gt;0,Områdesnormaler!F$4*'Summa Fältnorm cit'!F29,"")</f>
        <v>0.14864864864864863</v>
      </c>
      <c r="G29" s="4">
        <f>IF(Volym!G29&gt;0,Områdesnormaler!G$4*'Summa Fältnorm cit'!G29,"")</f>
        <v>32.284090909090914</v>
      </c>
      <c r="H29" s="4" t="str">
        <f>IF(Volym!H29&gt;0,Områdesnormaler!H$4*'Summa Fältnorm cit'!H29,"")</f>
        <v/>
      </c>
      <c r="I29" s="4">
        <f>IF(Volym!I29&gt;0,Områdesnormaler!I$4*'Summa Fältnorm cit'!I29,"")</f>
        <v>1.2960000000000003</v>
      </c>
      <c r="J29" s="4">
        <f>IF(Volym!J29&gt;0,Områdesnormaler!J$4*'Summa Fältnorm cit'!J29,"")</f>
        <v>2.6527777777777777</v>
      </c>
      <c r="K29" s="4">
        <f>IF(Volym!K29&gt;0,Områdesnormaler!K$4*'Summa Fältnorm cit'!K29,"")</f>
        <v>0</v>
      </c>
      <c r="L29" s="4">
        <f>IF(Volym!L29&gt;0,Områdesnormaler!B$8*'Summa Fältnorm cit'!L29,"")</f>
        <v>35.708333333333336</v>
      </c>
      <c r="M29" s="4" t="str">
        <f>IF(Volym!M29&gt;0,Områdesnormaler!C$8*'Summa Fältnorm cit'!M29,"")</f>
        <v/>
      </c>
      <c r="N29" s="4" t="str">
        <f>IF(Volym!N29&gt;0,Områdesnormaler!D$8*'Summa Fältnorm cit'!N29,"")</f>
        <v/>
      </c>
      <c r="O29" s="4">
        <f>IF(Volym!O29&gt;0,Områdesnormaler!E$8*'Summa Fältnorm cit'!O29,"")</f>
        <v>0.11627906976744187</v>
      </c>
      <c r="P29" s="4">
        <f>IF(Volym!P29&gt;0,Områdesnormaler!F$8*'Summa Fältnorm cit'!P29,"")</f>
        <v>0.22413793103448279</v>
      </c>
      <c r="Q29" s="4" t="str">
        <f>IF(Volym!Q29&gt;0,Områdesnormaler!G$8*'Summa Fältnorm cit'!Q29,"")</f>
        <v/>
      </c>
      <c r="R29" s="4">
        <f>IF(Volym!R29&gt;0,Områdesnormaler!H$8*'Summa Fältnorm cit'!R29,"")</f>
        <v>10.987179487179487</v>
      </c>
      <c r="S29" s="4" t="str">
        <f>IF(Volym!S29&gt;0,Områdesnormaler!I$8*'Summa Fältnorm cit'!S29,"")</f>
        <v/>
      </c>
      <c r="T29" s="4">
        <f>IF(Volym!T29&gt;0,Områdesnormaler!J$8*'Summa Fältnorm cit'!T29,"")</f>
        <v>6.25</v>
      </c>
      <c r="U29" s="4">
        <f>IF(Volym!U29&gt;0,Områdesnormaler!K$8*'Summa Fältnorm cit'!U29,"")</f>
        <v>1.3902439024390243</v>
      </c>
      <c r="V29" s="4" t="str">
        <f>IF(Volym!V29&gt;0,Områdesnormaler!B$12*'Summa Fältnorm cit'!V29,"")</f>
        <v/>
      </c>
      <c r="W29" s="4" t="str">
        <f>IF(Volym!W29&gt;0,Områdesnormaler!C$12*'Summa Fältnorm cit'!W29,"")</f>
        <v/>
      </c>
      <c r="X29" s="4">
        <f>IF(Volym!X29&gt;0,Områdesnormaler!D$12*'Summa Fältnorm cit'!X29,"")</f>
        <v>0</v>
      </c>
      <c r="Y29" s="4">
        <f>IF(Volym!Y29&gt;0,Områdesnormaler!E$12*'Summa Fältnorm cit'!Y29,"")</f>
        <v>0</v>
      </c>
      <c r="Z29" s="4">
        <f>IF(Volym!Z29&gt;0,Områdesnormaler!F$12*'Summa Fältnorm cit'!Z29,"")</f>
        <v>2.8623853211009171</v>
      </c>
      <c r="AA29" s="4">
        <f>IF(Volym!AA29&gt;0,Områdesnormaler!G$12*'Summa Fältnorm cit'!AA29,"")</f>
        <v>1.4150943396226414</v>
      </c>
      <c r="AB29" s="4">
        <f>IF(Volym!AB29&gt;0,Områdesnormaler!H$12*'Summa Fältnorm cit'!AB29,"")</f>
        <v>0.9864864864864864</v>
      </c>
      <c r="AC29" s="4">
        <f>IF(Volym!AC29&gt;0,Områdesnormaler!I$12*'Summa Fältnorm cit'!AC29,"")</f>
        <v>0.79738562091503262</v>
      </c>
      <c r="AD29" s="4" t="str">
        <f>IF(Volym!AD29&gt;0,Områdesnormaler!J$12*'Summa Fältnorm cit'!AD29,"")</f>
        <v/>
      </c>
      <c r="AE29" s="4">
        <f>IF(Volym!AE29&gt;0,Områdesnormaler!K$12*'Summa Fältnorm cit'!AE29,"")</f>
        <v>0.82191780821917804</v>
      </c>
      <c r="AF29" s="4">
        <f>IF(Volym!AF29&gt;0,Områdesnormaler!B$16*'Summa Fältnorm cit'!AF29,"")</f>
        <v>2.2924528301886791</v>
      </c>
      <c r="AG29" s="4">
        <f>IF(Volym!AG29&gt;0,Områdesnormaler!C$16*'Summa Fältnorm cit'!AG29,"")</f>
        <v>0</v>
      </c>
      <c r="AH29" s="4">
        <f>IF(Volym!AH29&gt;0,Områdesnormaler!D$16*'Summa Fältnorm cit'!AH29,"")</f>
        <v>0</v>
      </c>
      <c r="AI29" s="4">
        <f>IF(Volym!AI29&gt;0,Områdesnormaler!E$16*'Summa Fältnorm cit'!AI29,"")</f>
        <v>1.0168067226890756</v>
      </c>
      <c r="AJ29" s="4">
        <f>IF(Volym!AJ29&gt;0,Områdesnormaler!F$16*'Summa Fältnorm cit'!AJ29,"")</f>
        <v>0.13636363636363635</v>
      </c>
      <c r="AK29" s="6">
        <f t="shared" si="1"/>
        <v>105.08177679128745</v>
      </c>
      <c r="AL29" s="5">
        <f t="shared" si="0"/>
        <v>2.8723554201086441E-3</v>
      </c>
    </row>
    <row r="30" spans="1:38" x14ac:dyDescent="0.3">
      <c r="A30" s="2" t="s">
        <v>63</v>
      </c>
      <c r="B30" s="4">
        <f>IF(Volym!B30&gt;0,Områdesnormaler!B$4*'Summa Fältnorm cit'!B30,"")</f>
        <v>0.68376068376068388</v>
      </c>
      <c r="C30" s="4" t="str">
        <f>IF(Volym!C30&gt;0,Områdesnormaler!C$4*'Summa Fältnorm cit'!C30,"")</f>
        <v/>
      </c>
      <c r="D30" s="4" t="str">
        <f>IF(Volym!D30&gt;0,Områdesnormaler!D$4*'Summa Fältnorm cit'!D30,"")</f>
        <v/>
      </c>
      <c r="E30" s="4" t="str">
        <f>IF(Volym!E30&gt;0,Områdesnormaler!E$4*'Summa Fältnorm cit'!E30,"")</f>
        <v/>
      </c>
      <c r="F30" s="4">
        <f>IF(Volym!F30&gt;0,Områdesnormaler!F$4*'Summa Fältnorm cit'!F30,"")</f>
        <v>0</v>
      </c>
      <c r="G30" s="4">
        <f>IF(Volym!G30&gt;0,Områdesnormaler!G$4*'Summa Fältnorm cit'!G30,"")</f>
        <v>1.3295454545454546</v>
      </c>
      <c r="H30" s="4" t="str">
        <f>IF(Volym!H30&gt;0,Områdesnormaler!H$4*'Summa Fältnorm cit'!H30,"")</f>
        <v/>
      </c>
      <c r="I30" s="4" t="str">
        <f>IF(Volym!I30&gt;0,Områdesnormaler!I$4*'Summa Fältnorm cit'!I30,"")</f>
        <v/>
      </c>
      <c r="J30" s="4">
        <f>IF(Volym!J30&gt;0,Områdesnormaler!J$4*'Summa Fältnorm cit'!J30,"")</f>
        <v>2.4722222222222223</v>
      </c>
      <c r="K30" s="4">
        <f>IF(Volym!K30&gt;0,Områdesnormaler!K$4*'Summa Fältnorm cit'!K30,"")</f>
        <v>0</v>
      </c>
      <c r="L30" s="4">
        <f>IF(Volym!L30&gt;0,Områdesnormaler!B$8*'Summa Fältnorm cit'!L30,"")</f>
        <v>1.7604166666666667</v>
      </c>
      <c r="M30" s="4" t="str">
        <f>IF(Volym!M30&gt;0,Områdesnormaler!C$8*'Summa Fältnorm cit'!M30,"")</f>
        <v/>
      </c>
      <c r="N30" s="4">
        <f>IF(Volym!N30&gt;0,Områdesnormaler!D$8*'Summa Fältnorm cit'!N30,"")</f>
        <v>9.285714285714286E-2</v>
      </c>
      <c r="O30" s="4">
        <f>IF(Volym!O30&gt;0,Områdesnormaler!E$8*'Summa Fältnorm cit'!O30,"")</f>
        <v>2.6279069767441858</v>
      </c>
      <c r="P30" s="4" t="str">
        <f>IF(Volym!P30&gt;0,Områdesnormaler!F$8*'Summa Fältnorm cit'!P30,"")</f>
        <v/>
      </c>
      <c r="Q30" s="4" t="str">
        <f>IF(Volym!Q30&gt;0,Områdesnormaler!G$8*'Summa Fältnorm cit'!Q30,"")</f>
        <v/>
      </c>
      <c r="R30" s="4">
        <f>IF(Volym!R30&gt;0,Områdesnormaler!H$8*'Summa Fältnorm cit'!R30,"")</f>
        <v>13.769230769230768</v>
      </c>
      <c r="S30" s="4" t="str">
        <f>IF(Volym!S30&gt;0,Områdesnormaler!I$8*'Summa Fältnorm cit'!S30,"")</f>
        <v/>
      </c>
      <c r="T30" s="4" t="str">
        <f>IF(Volym!T30&gt;0,Områdesnormaler!J$8*'Summa Fältnorm cit'!T30,"")</f>
        <v/>
      </c>
      <c r="U30" s="4" t="str">
        <f>IF(Volym!U30&gt;0,Områdesnormaler!K$8*'Summa Fältnorm cit'!U30,"")</f>
        <v/>
      </c>
      <c r="V30" s="4" t="str">
        <f>IF(Volym!V30&gt;0,Områdesnormaler!B$12*'Summa Fältnorm cit'!V30,"")</f>
        <v/>
      </c>
      <c r="W30" s="4">
        <f>IF(Volym!W30&gt;0,Områdesnormaler!C$12*'Summa Fältnorm cit'!W30,"")</f>
        <v>0.97368421052631582</v>
      </c>
      <c r="X30" s="4">
        <f>IF(Volym!X30&gt;0,Områdesnormaler!D$12*'Summa Fältnorm cit'!X30,"")</f>
        <v>0.37857142857142861</v>
      </c>
      <c r="Y30" s="4" t="str">
        <f>IF(Volym!Y30&gt;0,Områdesnormaler!E$12*'Summa Fältnorm cit'!Y30,"")</f>
        <v/>
      </c>
      <c r="Z30" s="4">
        <f>IF(Volym!Z30&gt;0,Områdesnormaler!F$12*'Summa Fältnorm cit'!Z30,"")</f>
        <v>0.80733944954128434</v>
      </c>
      <c r="AA30" s="4">
        <f>IF(Volym!AA30&gt;0,Områdesnormaler!G$12*'Summa Fältnorm cit'!AA30,"")</f>
        <v>0.87421383647798734</v>
      </c>
      <c r="AB30" s="4" t="str">
        <f>IF(Volym!AB30&gt;0,Områdesnormaler!H$12*'Summa Fältnorm cit'!AB30,"")</f>
        <v/>
      </c>
      <c r="AC30" s="4" t="str">
        <f>IF(Volym!AC30&gt;0,Områdesnormaler!I$12*'Summa Fältnorm cit'!AC30,"")</f>
        <v/>
      </c>
      <c r="AD30" s="4" t="str">
        <f>IF(Volym!AD30&gt;0,Områdesnormaler!J$12*'Summa Fältnorm cit'!AD30,"")</f>
        <v/>
      </c>
      <c r="AE30" s="4">
        <f>IF(Volym!AE30&gt;0,Områdesnormaler!K$12*'Summa Fältnorm cit'!AE30,"")</f>
        <v>1.2328767123287672</v>
      </c>
      <c r="AF30" s="4">
        <f>IF(Volym!AF30&gt;0,Områdesnormaler!B$16*'Summa Fältnorm cit'!AF30,"")</f>
        <v>1.773584905660377</v>
      </c>
      <c r="AG30" s="4" t="str">
        <f>IF(Volym!AG30&gt;0,Områdesnormaler!C$16*'Summa Fältnorm cit'!AG30,"")</f>
        <v/>
      </c>
      <c r="AH30" s="4">
        <f>IF(Volym!AH30&gt;0,Områdesnormaler!D$16*'Summa Fältnorm cit'!AH30,"")</f>
        <v>0</v>
      </c>
      <c r="AI30" s="4">
        <f>IF(Volym!AI30&gt;0,Områdesnormaler!E$16*'Summa Fältnorm cit'!AI30,"")</f>
        <v>0.25210084033613445</v>
      </c>
      <c r="AJ30" s="4">
        <f>IF(Volym!AJ30&gt;0,Områdesnormaler!F$16*'Summa Fältnorm cit'!AJ30,"")</f>
        <v>0</v>
      </c>
      <c r="AK30" s="6">
        <f t="shared" si="1"/>
        <v>29.028311299469422</v>
      </c>
      <c r="AL30" s="5">
        <f t="shared" si="0"/>
        <v>7.9347371012996768E-4</v>
      </c>
    </row>
    <row r="31" spans="1:38" x14ac:dyDescent="0.3">
      <c r="A31" s="2" t="s">
        <v>64</v>
      </c>
      <c r="B31" s="4" t="str">
        <f>IF(Volym!B31&gt;0,Områdesnormaler!B$4*'Summa Fältnorm cit'!B31,"")</f>
        <v/>
      </c>
      <c r="C31" s="4">
        <f>IF(Volym!C31&gt;0,Områdesnormaler!C$4*'Summa Fältnorm cit'!C31,"")</f>
        <v>13.86206896551724</v>
      </c>
      <c r="D31" s="4">
        <f>IF(Volym!D31&gt;0,Områdesnormaler!D$4*'Summa Fältnorm cit'!D31,"")</f>
        <v>11.90066225165563</v>
      </c>
      <c r="E31" s="4">
        <f>IF(Volym!E31&gt;0,Områdesnormaler!E$4*'Summa Fältnorm cit'!E31,"")</f>
        <v>0.46323529411764702</v>
      </c>
      <c r="F31" s="4">
        <f>IF(Volym!F31&gt;0,Områdesnormaler!F$4*'Summa Fältnorm cit'!F31,"")</f>
        <v>0.90540540540540526</v>
      </c>
      <c r="G31" s="4">
        <f>IF(Volym!G31&gt;0,Områdesnormaler!G$4*'Summa Fältnorm cit'!G31,"")</f>
        <v>0.89772727272727282</v>
      </c>
      <c r="H31" s="4" t="str">
        <f>IF(Volym!H31&gt;0,Områdesnormaler!H$4*'Summa Fältnorm cit'!H31,"")</f>
        <v/>
      </c>
      <c r="I31" s="4">
        <f>IF(Volym!I31&gt;0,Områdesnormaler!I$4*'Summa Fältnorm cit'!I31,"")</f>
        <v>6.36</v>
      </c>
      <c r="J31" s="4">
        <f>IF(Volym!J31&gt;0,Områdesnormaler!J$4*'Summa Fältnorm cit'!J31,"")</f>
        <v>0.90277777777777779</v>
      </c>
      <c r="K31" s="4">
        <f>IF(Volym!K31&gt;0,Områdesnormaler!K$4*'Summa Fältnorm cit'!K31,"")</f>
        <v>0</v>
      </c>
      <c r="L31" s="4" t="str">
        <f>IF(Volym!L31&gt;0,Områdesnormaler!B$8*'Summa Fältnorm cit'!L31,"")</f>
        <v/>
      </c>
      <c r="M31" s="4" t="str">
        <f>IF(Volym!M31&gt;0,Områdesnormaler!C$8*'Summa Fältnorm cit'!M31,"")</f>
        <v/>
      </c>
      <c r="N31" s="4">
        <f>IF(Volym!N31&gt;0,Områdesnormaler!D$8*'Summa Fältnorm cit'!N31,"")</f>
        <v>0.69285714285714284</v>
      </c>
      <c r="O31" s="4">
        <f>IF(Volym!O31&gt;0,Områdesnormaler!E$8*'Summa Fältnorm cit'!O31,"")</f>
        <v>0</v>
      </c>
      <c r="P31" s="4" t="str">
        <f>IF(Volym!P31&gt;0,Områdesnormaler!F$8*'Summa Fältnorm cit'!P31,"")</f>
        <v/>
      </c>
      <c r="Q31" s="4">
        <f>IF(Volym!Q31&gt;0,Områdesnormaler!G$8*'Summa Fältnorm cit'!Q31,"")</f>
        <v>1.043010752688172</v>
      </c>
      <c r="R31" s="4">
        <f>IF(Volym!R31&gt;0,Områdesnormaler!H$8*'Summa Fältnorm cit'!R31,"")</f>
        <v>7.2564102564102564</v>
      </c>
      <c r="S31" s="4">
        <f>IF(Volym!S31&gt;0,Områdesnormaler!I$8*'Summa Fältnorm cit'!S31,"")</f>
        <v>0</v>
      </c>
      <c r="T31" s="4">
        <f>IF(Volym!T31&gt;0,Områdesnormaler!J$8*'Summa Fältnorm cit'!T31,"")</f>
        <v>75</v>
      </c>
      <c r="U31" s="4">
        <f>IF(Volym!U31&gt;0,Områdesnormaler!K$8*'Summa Fältnorm cit'!U31,"")</f>
        <v>4.4796747967479673</v>
      </c>
      <c r="V31" s="4" t="str">
        <f>IF(Volym!V31&gt;0,Områdesnormaler!B$12*'Summa Fältnorm cit'!V31,"")</f>
        <v/>
      </c>
      <c r="W31" s="4">
        <f>IF(Volym!W31&gt;0,Områdesnormaler!C$12*'Summa Fältnorm cit'!W31,"")</f>
        <v>5.2631578947368425E-2</v>
      </c>
      <c r="X31" s="4" t="str">
        <f>IF(Volym!X31&gt;0,Områdesnormaler!D$12*'Summa Fältnorm cit'!X31,"")</f>
        <v/>
      </c>
      <c r="Y31" s="4" t="str">
        <f>IF(Volym!Y31&gt;0,Områdesnormaler!E$12*'Summa Fältnorm cit'!Y31,"")</f>
        <v/>
      </c>
      <c r="Z31" s="4" t="str">
        <f>IF(Volym!Z31&gt;0,Områdesnormaler!F$12*'Summa Fältnorm cit'!Z31,"")</f>
        <v/>
      </c>
      <c r="AA31" s="4">
        <f>IF(Volym!AA31&gt;0,Områdesnormaler!G$12*'Summa Fältnorm cit'!AA31,"")</f>
        <v>6.3144654088050309</v>
      </c>
      <c r="AB31" s="4">
        <f>IF(Volym!AB31&gt;0,Områdesnormaler!H$12*'Summa Fältnorm cit'!AB31,"")</f>
        <v>1.2972972972972971</v>
      </c>
      <c r="AC31" s="4">
        <f>IF(Volym!AC31&gt;0,Områdesnormaler!I$12*'Summa Fältnorm cit'!AC31,"")</f>
        <v>1.6013071895424837</v>
      </c>
      <c r="AD31" s="4">
        <f>IF(Volym!AD31&gt;0,Områdesnormaler!J$12*'Summa Fältnorm cit'!AD31,"")</f>
        <v>0.53076923076923066</v>
      </c>
      <c r="AE31" s="4">
        <f>IF(Volym!AE31&gt;0,Områdesnormaler!K$12*'Summa Fältnorm cit'!AE31,"")</f>
        <v>0.30136986301369861</v>
      </c>
      <c r="AF31" s="4">
        <f>IF(Volym!AF31&gt;0,Områdesnormaler!B$16*'Summa Fältnorm cit'!AF31,"")</f>
        <v>0.98113207547169801</v>
      </c>
      <c r="AG31" s="4">
        <f>IF(Volym!AG31&gt;0,Områdesnormaler!C$16*'Summa Fältnorm cit'!AG31,"")</f>
        <v>39.5625</v>
      </c>
      <c r="AH31" s="4" t="str">
        <f>IF(Volym!AH31&gt;0,Områdesnormaler!D$16*'Summa Fältnorm cit'!AH31,"")</f>
        <v/>
      </c>
      <c r="AI31" s="4" t="str">
        <f>IF(Volym!AI31&gt;0,Områdesnormaler!E$16*'Summa Fältnorm cit'!AI31,"")</f>
        <v/>
      </c>
      <c r="AJ31" s="4">
        <f>IF(Volym!AJ31&gt;0,Områdesnormaler!F$16*'Summa Fältnorm cit'!AJ31,"")</f>
        <v>15.65909090909091</v>
      </c>
      <c r="AK31" s="6">
        <f t="shared" si="1"/>
        <v>190.06439346884221</v>
      </c>
      <c r="AL31" s="5">
        <f t="shared" si="0"/>
        <v>5.1953108085926016E-3</v>
      </c>
    </row>
    <row r="32" spans="1:38" x14ac:dyDescent="0.3">
      <c r="A32" s="10" t="s">
        <v>67</v>
      </c>
      <c r="B32" s="11">
        <f>IF(Volym!B32&gt;0,Områdesnormaler!B$4*'Summa Fältnorm cit'!B32,"")</f>
        <v>668.54700854700866</v>
      </c>
      <c r="C32" s="11">
        <f>IF(Volym!C32&gt;0,Områdesnormaler!C$4*'Summa Fältnorm cit'!C32,"")</f>
        <v>2961.5172413793111</v>
      </c>
      <c r="D32" s="11">
        <f>IF(Volym!D32&gt;0,Områdesnormaler!D$4*'Summa Fältnorm cit'!D32,"")</f>
        <v>1835.3907284768213</v>
      </c>
      <c r="E32" s="11">
        <f>IF(Volym!E32&gt;0,Områdesnormaler!E$4*'Summa Fältnorm cit'!E32,"")</f>
        <v>650.44852941176453</v>
      </c>
      <c r="F32" s="11">
        <f>IF(Volym!F32&gt;0,Områdesnormaler!F$4*'Summa Fältnorm cit'!F32,"")</f>
        <v>1748.77027027027</v>
      </c>
      <c r="G32" s="11">
        <f>IF(Volym!G32&gt;0,Områdesnormaler!G$4*'Summa Fältnorm cit'!G32,"")</f>
        <v>1621.340909090909</v>
      </c>
      <c r="H32" s="11">
        <f>IF(Volym!H32&gt;0,Områdesnormaler!H$4*'Summa Fältnorm cit'!H32,"")</f>
        <v>537.4655172413793</v>
      </c>
      <c r="I32" s="11">
        <f>IF(Volym!I32&gt;0,Områdesnormaler!I$4*'Summa Fältnorm cit'!I32,"")</f>
        <v>2497.88</v>
      </c>
      <c r="J32" s="11">
        <f>IF(Volym!J32&gt;0,Områdesnormaler!J$4*'Summa Fältnorm cit'!J32,"")</f>
        <v>1678.3611111111115</v>
      </c>
      <c r="K32" s="11">
        <f>IF(Volym!K32&gt;0,Områdesnormaler!K$4*'Summa Fältnorm cit'!K32,"")</f>
        <v>736.78125</v>
      </c>
      <c r="L32" s="11">
        <f>IF(Volym!L32&gt;0,Områdesnormaler!B$8*'Summa Fältnorm cit'!L32,"")</f>
        <v>535.77083333333337</v>
      </c>
      <c r="M32" s="11">
        <f>IF(Volym!M32&gt;0,Områdesnormaler!C$8*'Summa Fältnorm cit'!M32,"")</f>
        <v>286.05405405405406</v>
      </c>
      <c r="N32" s="11">
        <f>IF(Volym!N32&gt;0,Områdesnormaler!D$8*'Summa Fältnorm cit'!N32,"")</f>
        <v>414.61428571428576</v>
      </c>
      <c r="O32" s="11">
        <f>IF(Volym!O32&gt;0,Områdesnormaler!E$8*'Summa Fältnorm cit'!O32,"")</f>
        <v>990.95348837209303</v>
      </c>
      <c r="P32" s="11">
        <f>IF(Volym!P32&gt;0,Områdesnormaler!F$8*'Summa Fältnorm cit'!P32,"")</f>
        <v>328.67241379310349</v>
      </c>
      <c r="Q32" s="11">
        <f>IF(Volym!Q32&gt;0,Områdesnormaler!G$8*'Summa Fältnorm cit'!Q32,"")</f>
        <v>681.39784946236557</v>
      </c>
      <c r="R32" s="11">
        <f>IF(Volym!R32&gt;0,Områdesnormaler!H$8*'Summa Fältnorm cit'!R32,"")</f>
        <v>1834.3846153846155</v>
      </c>
      <c r="S32" s="11">
        <f>IF(Volym!S32&gt;0,Områdesnormaler!I$8*'Summa Fältnorm cit'!S32,"")</f>
        <v>97.214285714285708</v>
      </c>
      <c r="T32" s="11">
        <f>IF(Volym!T32&gt;0,Områdesnormaler!J$8*'Summa Fältnorm cit'!T32,"")</f>
        <v>2218.8749999999991</v>
      </c>
      <c r="U32" s="11">
        <f>IF(Volym!U32&gt;0,Områdesnormaler!K$8*'Summa Fältnorm cit'!U32,"")</f>
        <v>849.60162601626018</v>
      </c>
      <c r="V32" s="11">
        <f>IF(Volym!V32&gt;0,Områdesnormaler!B$12*'Summa Fältnorm cit'!V32,"")</f>
        <v>64.146341463414629</v>
      </c>
      <c r="W32" s="11">
        <f>IF(Volym!W32&gt;0,Områdesnormaler!C$12*'Summa Fältnorm cit'!W32,"")</f>
        <v>1986.4802631578948</v>
      </c>
      <c r="X32" s="11">
        <f>IF(Volym!X32&gt;0,Områdesnormaler!D$12*'Summa Fältnorm cit'!X32,"")</f>
        <v>518.68571428571431</v>
      </c>
      <c r="Y32" s="11">
        <f>IF(Volym!Y32&gt;0,Områdesnormaler!E$12*'Summa Fältnorm cit'!Y32,"")</f>
        <v>65.807407407407396</v>
      </c>
      <c r="Z32" s="11">
        <f>IF(Volym!Z32&gt;0,Områdesnormaler!F$12*'Summa Fältnorm cit'!Z32,"")</f>
        <v>1340.3669724770643</v>
      </c>
      <c r="AA32" s="11">
        <f>IF(Volym!AA32&gt;0,Områdesnormaler!G$12*'Summa Fältnorm cit'!AA32,"")</f>
        <v>2289.0314465408801</v>
      </c>
      <c r="AB32" s="11">
        <f>IF(Volym!AB32&gt;0,Områdesnormaler!H$12*'Summa Fältnorm cit'!AB32,"")</f>
        <v>1430.7635135135145</v>
      </c>
      <c r="AC32" s="11">
        <f>IF(Volym!AC32&gt;0,Områdesnormaler!I$12*'Summa Fältnorm cit'!AC32,"")</f>
        <v>901.8169934640523</v>
      </c>
      <c r="AD32" s="11">
        <f>IF(Volym!AD32&gt;0,Områdesnormaler!J$12*'Summa Fältnorm cit'!AD32,"")</f>
        <v>327.41538461538454</v>
      </c>
      <c r="AE32" s="11">
        <f>IF(Volym!AE32&gt;0,Områdesnormaler!K$12*'Summa Fältnorm cit'!AE32,"")</f>
        <v>1856.4520547945206</v>
      </c>
      <c r="AF32" s="11">
        <f>IF(Volym!AF32&gt;0,Områdesnormaler!B$16*'Summa Fältnorm cit'!AF32,"")</f>
        <v>552.64150943396191</v>
      </c>
      <c r="AG32" s="11">
        <f>IF(Volym!AG32&gt;0,Områdesnormaler!C$16*'Summa Fältnorm cit'!AG32,"")</f>
        <v>735.9375</v>
      </c>
      <c r="AH32" s="11">
        <f>IF(Volym!AH32&gt;0,Områdesnormaler!D$16*'Summa Fältnorm cit'!AH32,"")</f>
        <v>221.98947368421051</v>
      </c>
      <c r="AI32" s="11">
        <f>IF(Volym!AI32&gt;0,Områdesnormaler!E$16*'Summa Fältnorm cit'!AI32,"")</f>
        <v>470.40336134453781</v>
      </c>
      <c r="AJ32" s="11">
        <f>IF(Volym!AJ32&gt;0,Områdesnormaler!F$16*'Summa Fältnorm cit'!AJ32,"")</f>
        <v>647.85606060606062</v>
      </c>
      <c r="AK32" s="11">
        <f>SUM(B32:AJ32)</f>
        <v>36583.835014161596</v>
      </c>
      <c r="AL32" s="12">
        <f t="shared" si="0"/>
        <v>1</v>
      </c>
    </row>
    <row r="34" spans="1:4" x14ac:dyDescent="0.3">
      <c r="A34" s="33" t="s">
        <v>73</v>
      </c>
      <c r="B34" s="17"/>
      <c r="C34" s="17"/>
      <c r="D34" s="18"/>
    </row>
    <row r="35" spans="1:4" x14ac:dyDescent="0.3">
      <c r="A35" s="25" t="s">
        <v>74</v>
      </c>
      <c r="B35" s="22"/>
      <c r="C35" s="22"/>
      <c r="D35" s="24"/>
    </row>
    <row r="36" spans="1:4" x14ac:dyDescent="0.3">
      <c r="A36" s="23" t="s">
        <v>69</v>
      </c>
      <c r="B36" s="22"/>
      <c r="C36" s="22"/>
      <c r="D36" s="24"/>
    </row>
    <row r="37" spans="1:4" x14ac:dyDescent="0.3">
      <c r="A37" s="19" t="s">
        <v>72</v>
      </c>
      <c r="B37" s="20"/>
      <c r="C37" s="20"/>
      <c r="D37" s="21"/>
    </row>
  </sheetData>
  <pageMargins left="0.70866141732283472" right="0.70866141732283472" top="0.74803149606299213" bottom="0.74803149606299213" header="0.31496062992125984" footer="0.31496062992125984"/>
  <pageSetup paperSize="9" scale="66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1"/>
  <sheetViews>
    <sheetView workbookViewId="0">
      <selection activeCell="A8" sqref="A8"/>
    </sheetView>
  </sheetViews>
  <sheetFormatPr defaultRowHeight="14" x14ac:dyDescent="0.3"/>
  <cols>
    <col min="1" max="1" width="28.08203125" customWidth="1"/>
    <col min="4" max="4" width="9.75" customWidth="1"/>
    <col min="11" max="11" width="12.25" customWidth="1"/>
  </cols>
  <sheetData>
    <row r="1" spans="1:11" x14ac:dyDescent="0.3">
      <c r="A1" s="36" t="s">
        <v>84</v>
      </c>
    </row>
    <row r="2" spans="1:11" x14ac:dyDescent="0.3">
      <c r="A2" s="31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</row>
    <row r="3" spans="1:11" x14ac:dyDescent="0.3">
      <c r="A3" s="27" t="s">
        <v>76</v>
      </c>
      <c r="B3" s="16">
        <v>1.17</v>
      </c>
      <c r="C3" s="16">
        <v>1.1599999999999999</v>
      </c>
      <c r="D3" s="16">
        <v>1.51</v>
      </c>
      <c r="E3" s="16">
        <v>1.36</v>
      </c>
      <c r="F3" s="16">
        <v>2.2200000000000002</v>
      </c>
      <c r="G3" s="16">
        <v>0.88</v>
      </c>
      <c r="H3" s="16">
        <v>1.1599999999999999</v>
      </c>
      <c r="I3" s="16">
        <v>1.25</v>
      </c>
      <c r="J3" s="16">
        <v>0.72</v>
      </c>
      <c r="K3" s="16">
        <v>0.32</v>
      </c>
    </row>
    <row r="4" spans="1:11" x14ac:dyDescent="0.3">
      <c r="A4" s="27" t="s">
        <v>82</v>
      </c>
      <c r="B4" s="3">
        <f>1/B3</f>
        <v>0.85470085470085477</v>
      </c>
      <c r="C4" s="3">
        <f t="shared" ref="C4:K4" si="0">1/C3</f>
        <v>0.86206896551724144</v>
      </c>
      <c r="D4" s="3">
        <f t="shared" si="0"/>
        <v>0.66225165562913912</v>
      </c>
      <c r="E4" s="3">
        <f t="shared" si="0"/>
        <v>0.73529411764705876</v>
      </c>
      <c r="F4" s="3">
        <f t="shared" si="0"/>
        <v>0.4504504504504504</v>
      </c>
      <c r="G4" s="3">
        <f t="shared" si="0"/>
        <v>1.1363636363636365</v>
      </c>
      <c r="H4" s="3">
        <f t="shared" si="0"/>
        <v>0.86206896551724144</v>
      </c>
      <c r="I4" s="3">
        <f t="shared" si="0"/>
        <v>0.8</v>
      </c>
      <c r="J4" s="3">
        <f t="shared" si="0"/>
        <v>1.3888888888888888</v>
      </c>
      <c r="K4" s="3">
        <f t="shared" si="0"/>
        <v>3.125</v>
      </c>
    </row>
    <row r="5" spans="1:11" x14ac:dyDescent="0.3">
      <c r="E5" s="22"/>
      <c r="F5" s="22"/>
    </row>
    <row r="6" spans="1:11" x14ac:dyDescent="0.3">
      <c r="B6" s="37" t="s">
        <v>10</v>
      </c>
      <c r="C6" s="37" t="s">
        <v>11</v>
      </c>
      <c r="D6" s="37" t="s">
        <v>12</v>
      </c>
      <c r="E6" s="37" t="s">
        <v>13</v>
      </c>
      <c r="F6" s="37" t="s">
        <v>14</v>
      </c>
      <c r="G6" s="37" t="s">
        <v>15</v>
      </c>
      <c r="H6" s="37" t="s">
        <v>16</v>
      </c>
      <c r="I6" s="37" t="s">
        <v>17</v>
      </c>
      <c r="J6" s="37" t="s">
        <v>18</v>
      </c>
      <c r="K6" s="37" t="s">
        <v>19</v>
      </c>
    </row>
    <row r="7" spans="1:11" x14ac:dyDescent="0.3">
      <c r="A7" s="27" t="s">
        <v>76</v>
      </c>
      <c r="B7" s="16">
        <v>0.96</v>
      </c>
      <c r="C7" s="16">
        <v>1.1100000000000001</v>
      </c>
      <c r="D7" s="16">
        <v>1.4</v>
      </c>
      <c r="E7" s="16">
        <v>0.43</v>
      </c>
      <c r="F7" s="16">
        <v>0.57999999999999996</v>
      </c>
      <c r="G7" s="16">
        <v>0.93</v>
      </c>
      <c r="H7" s="16">
        <v>0.78</v>
      </c>
      <c r="I7" s="16">
        <v>1.26</v>
      </c>
      <c r="J7" s="16">
        <v>0.16</v>
      </c>
      <c r="K7" s="16">
        <v>1.23</v>
      </c>
    </row>
    <row r="8" spans="1:11" x14ac:dyDescent="0.3">
      <c r="A8" s="27" t="s">
        <v>82</v>
      </c>
      <c r="B8" s="3">
        <f t="shared" ref="B8:K8" si="1">1/B7</f>
        <v>1.0416666666666667</v>
      </c>
      <c r="C8" s="3">
        <f t="shared" si="1"/>
        <v>0.9009009009009008</v>
      </c>
      <c r="D8" s="3">
        <f t="shared" si="1"/>
        <v>0.7142857142857143</v>
      </c>
      <c r="E8" s="3">
        <f t="shared" si="1"/>
        <v>2.3255813953488373</v>
      </c>
      <c r="F8" s="3">
        <f t="shared" si="1"/>
        <v>1.7241379310344829</v>
      </c>
      <c r="G8" s="3">
        <f t="shared" si="1"/>
        <v>1.075268817204301</v>
      </c>
      <c r="H8" s="3">
        <f t="shared" si="1"/>
        <v>1.2820512820512819</v>
      </c>
      <c r="I8" s="3">
        <f t="shared" si="1"/>
        <v>0.79365079365079361</v>
      </c>
      <c r="J8" s="3">
        <f t="shared" si="1"/>
        <v>6.25</v>
      </c>
      <c r="K8" s="3">
        <f t="shared" si="1"/>
        <v>0.81300813008130079</v>
      </c>
    </row>
    <row r="10" spans="1:11" x14ac:dyDescent="0.3">
      <c r="B10" s="37" t="s">
        <v>20</v>
      </c>
      <c r="C10" s="37" t="s">
        <v>21</v>
      </c>
      <c r="D10" s="37" t="s">
        <v>22</v>
      </c>
      <c r="E10" s="37" t="s">
        <v>23</v>
      </c>
      <c r="F10" s="37" t="s">
        <v>36</v>
      </c>
      <c r="G10" s="37" t="s">
        <v>37</v>
      </c>
      <c r="H10" s="37" t="s">
        <v>26</v>
      </c>
      <c r="I10" s="37" t="s">
        <v>27</v>
      </c>
      <c r="J10" s="37" t="s">
        <v>28</v>
      </c>
      <c r="K10" s="37" t="s">
        <v>29</v>
      </c>
    </row>
    <row r="11" spans="1:11" x14ac:dyDescent="0.3">
      <c r="A11" s="27" t="s">
        <v>76</v>
      </c>
      <c r="B11" s="16">
        <v>0.82</v>
      </c>
      <c r="C11" s="16">
        <v>1.52</v>
      </c>
      <c r="D11" s="16">
        <v>1.4</v>
      </c>
      <c r="E11" s="16">
        <v>1.35</v>
      </c>
      <c r="F11" s="16">
        <v>1.0900000000000001</v>
      </c>
      <c r="G11" s="16">
        <v>1.59</v>
      </c>
      <c r="H11" s="16">
        <v>1.48</v>
      </c>
      <c r="I11" s="16">
        <v>1.53</v>
      </c>
      <c r="J11" s="16">
        <v>1.3</v>
      </c>
      <c r="K11" s="16">
        <v>1.46</v>
      </c>
    </row>
    <row r="12" spans="1:11" x14ac:dyDescent="0.3">
      <c r="A12" s="27" t="s">
        <v>82</v>
      </c>
      <c r="B12" s="3">
        <f t="shared" ref="B12:K12" si="2">1/B11</f>
        <v>1.2195121951219512</v>
      </c>
      <c r="C12" s="3">
        <f t="shared" si="2"/>
        <v>0.65789473684210531</v>
      </c>
      <c r="D12" s="3">
        <f t="shared" si="2"/>
        <v>0.7142857142857143</v>
      </c>
      <c r="E12" s="3">
        <f t="shared" si="2"/>
        <v>0.7407407407407407</v>
      </c>
      <c r="F12" s="3">
        <f t="shared" si="2"/>
        <v>0.9174311926605504</v>
      </c>
      <c r="G12" s="3">
        <f t="shared" si="2"/>
        <v>0.62893081761006286</v>
      </c>
      <c r="H12" s="3">
        <f t="shared" si="2"/>
        <v>0.67567567567567566</v>
      </c>
      <c r="I12" s="3">
        <f t="shared" si="2"/>
        <v>0.65359477124183007</v>
      </c>
      <c r="J12" s="3">
        <f t="shared" si="2"/>
        <v>0.76923076923076916</v>
      </c>
      <c r="K12" s="3">
        <f t="shared" si="2"/>
        <v>0.68493150684931503</v>
      </c>
    </row>
    <row r="14" spans="1:11" x14ac:dyDescent="0.3">
      <c r="B14" s="37" t="s">
        <v>30</v>
      </c>
      <c r="C14" s="37" t="s">
        <v>31</v>
      </c>
      <c r="D14" s="37" t="s">
        <v>32</v>
      </c>
      <c r="E14" s="37" t="s">
        <v>33</v>
      </c>
      <c r="F14" s="37" t="s">
        <v>83</v>
      </c>
    </row>
    <row r="15" spans="1:11" x14ac:dyDescent="0.3">
      <c r="A15" s="27" t="s">
        <v>76</v>
      </c>
      <c r="B15" s="16">
        <v>1.06</v>
      </c>
      <c r="C15" s="16">
        <v>0.48</v>
      </c>
      <c r="D15" s="16">
        <v>0.95</v>
      </c>
      <c r="E15" s="16">
        <v>1.19</v>
      </c>
      <c r="F15" s="16">
        <v>1.32</v>
      </c>
    </row>
    <row r="16" spans="1:11" x14ac:dyDescent="0.3">
      <c r="A16" s="27" t="s">
        <v>82</v>
      </c>
      <c r="B16" s="3">
        <f>1/B15</f>
        <v>0.94339622641509424</v>
      </c>
      <c r="C16" s="3">
        <f>1/C15</f>
        <v>2.0833333333333335</v>
      </c>
      <c r="D16" s="3">
        <f>1/D15</f>
        <v>1.0526315789473684</v>
      </c>
      <c r="E16" s="3">
        <f>1/E15</f>
        <v>0.84033613445378152</v>
      </c>
      <c r="F16" s="3">
        <f>1/F15</f>
        <v>0.75757575757575757</v>
      </c>
    </row>
    <row r="19" spans="1:3" x14ac:dyDescent="0.3">
      <c r="A19" s="26" t="s">
        <v>71</v>
      </c>
      <c r="B19" s="17"/>
      <c r="C19" s="18"/>
    </row>
    <row r="20" spans="1:3" x14ac:dyDescent="0.3">
      <c r="A20" s="23" t="s">
        <v>70</v>
      </c>
      <c r="B20" s="22"/>
      <c r="C20" s="24"/>
    </row>
    <row r="21" spans="1:3" x14ac:dyDescent="0.3">
      <c r="A21" s="19" t="s">
        <v>68</v>
      </c>
      <c r="B21" s="20"/>
      <c r="C21" s="21"/>
    </row>
  </sheetData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Sammanfattning</vt:lpstr>
      <vt:lpstr>Volym</vt:lpstr>
      <vt:lpstr>Summa Fältnorm cit</vt:lpstr>
      <vt:lpstr>Medelcitering</vt:lpstr>
      <vt:lpstr>Bibliometriskt index</vt:lpstr>
      <vt:lpstr>Områdesnormaler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 Karlsson</dc:creator>
  <cp:lastModifiedBy>Karin Tegerstedt</cp:lastModifiedBy>
  <cp:lastPrinted>2010-07-06T08:39:38Z</cp:lastPrinted>
  <dcterms:created xsi:type="dcterms:W3CDTF">2009-07-07T14:08:04Z</dcterms:created>
  <dcterms:modified xsi:type="dcterms:W3CDTF">2020-05-14T12:59:31Z</dcterms:modified>
</cp:coreProperties>
</file>