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e\Desktop\FU\"/>
    </mc:Choice>
  </mc:AlternateContent>
  <xr:revisionPtr revIDLastSave="0" documentId="13_ncr:1_{34D78A43-FCC8-4072-9451-D6F0030CA6C9}" xr6:coauthVersionLast="36" xr6:coauthVersionMax="36" xr10:uidLastSave="{00000000-0000-0000-0000-000000000000}"/>
  <bookViews>
    <workbookView xWindow="600" yWindow="230" windowWidth="16200" windowHeight="10580" firstSheet="4" activeTab="5" xr2:uid="{00000000-000D-0000-FFFF-FFFF00000000}"/>
  </bookViews>
  <sheets>
    <sheet name="Sammanfattning" sheetId="6" r:id="rId1"/>
    <sheet name="Volym" sheetId="1" r:id="rId2"/>
    <sheet name="Summa Fältnorm cit" sheetId="2" r:id="rId3"/>
    <sheet name="Medelcitering" sheetId="3" r:id="rId4"/>
    <sheet name="Bibliometriskt index" sheetId="4" r:id="rId5"/>
    <sheet name="Områdesnormaler" sheetId="5" r:id="rId6"/>
    <sheet name="Blad1" sheetId="7" r:id="rId7"/>
  </sheets>
  <calcPr calcId="191029"/>
</workbook>
</file>

<file path=xl/calcChain.xml><?xml version="1.0" encoding="utf-8"?>
<calcChain xmlns="http://schemas.openxmlformats.org/spreadsheetml/2006/main">
  <c r="B32" i="6" l="1"/>
  <c r="AH32" i="4" l="1"/>
  <c r="Z32" i="4"/>
  <c r="Y32" i="4"/>
  <c r="X32" i="4"/>
  <c r="V32" i="4"/>
  <c r="S32" i="4"/>
  <c r="P32" i="4"/>
  <c r="O32" i="4"/>
  <c r="M32" i="4"/>
  <c r="L32" i="4"/>
  <c r="H32" i="4"/>
  <c r="B32" i="4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K32" i="3"/>
  <c r="C32" i="6" s="1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K26" i="3"/>
  <c r="C26" i="6" s="1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K24" i="3"/>
  <c r="C24" i="6" s="1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K18" i="3"/>
  <c r="C18" i="6" s="1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K16" i="3"/>
  <c r="C16" i="6" s="1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K10" i="3"/>
  <c r="C10" i="6" s="1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AK8" i="3"/>
  <c r="C8" i="6" s="1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AH31" i="4"/>
  <c r="Y31" i="4"/>
  <c r="S31" i="4"/>
  <c r="P31" i="4"/>
  <c r="O31" i="4"/>
  <c r="M31" i="4"/>
  <c r="H31" i="4"/>
  <c r="AG30" i="4"/>
  <c r="AD30" i="4"/>
  <c r="T30" i="4"/>
  <c r="S30" i="4"/>
  <c r="Q30" i="4"/>
  <c r="M30" i="4"/>
  <c r="H30" i="4"/>
  <c r="E30" i="4"/>
  <c r="AG29" i="4"/>
  <c r="AD29" i="4"/>
  <c r="V29" i="4"/>
  <c r="S29" i="4"/>
  <c r="M29" i="4"/>
  <c r="AG28" i="4"/>
  <c r="AD28" i="4"/>
  <c r="Y28" i="4"/>
  <c r="V28" i="4"/>
  <c r="S28" i="4"/>
  <c r="P28" i="4"/>
  <c r="O28" i="4"/>
  <c r="AD27" i="4"/>
  <c r="Y27" i="4"/>
  <c r="V27" i="4"/>
  <c r="S27" i="4"/>
  <c r="Q27" i="4"/>
  <c r="E27" i="4"/>
  <c r="AD26" i="4"/>
  <c r="Y26" i="4"/>
  <c r="V26" i="4"/>
  <c r="S26" i="4"/>
  <c r="E26" i="4"/>
  <c r="AI25" i="4"/>
  <c r="AG25" i="4"/>
  <c r="Z25" i="4"/>
  <c r="Y25" i="4"/>
  <c r="V25" i="4"/>
  <c r="S25" i="4"/>
  <c r="N25" i="4"/>
  <c r="M25" i="4"/>
  <c r="L25" i="4"/>
  <c r="H25" i="4"/>
  <c r="E25" i="4"/>
  <c r="D25" i="4"/>
  <c r="S24" i="4"/>
  <c r="Q24" i="4"/>
  <c r="M24" i="4"/>
  <c r="AH23" i="4"/>
  <c r="AD23" i="4"/>
  <c r="AC23" i="4"/>
  <c r="U23" i="4"/>
  <c r="T23" i="4"/>
  <c r="S23" i="4"/>
  <c r="Q23" i="4"/>
  <c r="P23" i="4"/>
  <c r="O23" i="4"/>
  <c r="M23" i="4"/>
  <c r="AD22" i="4"/>
  <c r="Y22" i="4"/>
  <c r="X22" i="4"/>
  <c r="V22" i="4"/>
  <c r="S22" i="4"/>
  <c r="Q22" i="4"/>
  <c r="L22" i="4"/>
  <c r="E22" i="4"/>
  <c r="AH21" i="4"/>
  <c r="AD21" i="4"/>
  <c r="Y21" i="4"/>
  <c r="V21" i="4"/>
  <c r="S21" i="4"/>
  <c r="M21" i="4"/>
  <c r="Y20" i="4"/>
  <c r="V20" i="4"/>
  <c r="S20" i="4"/>
  <c r="M20" i="4"/>
  <c r="L20" i="4"/>
  <c r="H20" i="4"/>
  <c r="AE19" i="4"/>
  <c r="Y19" i="4"/>
  <c r="V19" i="4"/>
  <c r="S19" i="4"/>
  <c r="Q19" i="4"/>
  <c r="P19" i="4"/>
  <c r="AI18" i="4"/>
  <c r="AH18" i="4"/>
  <c r="AG18" i="4"/>
  <c r="AF18" i="4"/>
  <c r="AD18" i="4"/>
  <c r="AC18" i="4"/>
  <c r="Y18" i="4"/>
  <c r="V18" i="4"/>
  <c r="T18" i="4"/>
  <c r="S18" i="4"/>
  <c r="P18" i="4"/>
  <c r="M18" i="4"/>
  <c r="I18" i="4"/>
  <c r="H18" i="4"/>
  <c r="E18" i="4"/>
  <c r="D18" i="4"/>
  <c r="C18" i="4"/>
  <c r="Y17" i="4"/>
  <c r="V17" i="4"/>
  <c r="M17" i="4"/>
  <c r="AD16" i="4"/>
  <c r="AC16" i="4"/>
  <c r="Y16" i="4"/>
  <c r="U16" i="4"/>
  <c r="P16" i="4"/>
  <c r="E16" i="4"/>
  <c r="D16" i="4"/>
  <c r="AH15" i="4"/>
  <c r="AD15" i="4"/>
  <c r="H15" i="4"/>
  <c r="E15" i="4"/>
  <c r="D15" i="4"/>
  <c r="AI14" i="4"/>
  <c r="AD14" i="4"/>
  <c r="Y14" i="4"/>
  <c r="D14" i="4"/>
  <c r="Y13" i="4"/>
  <c r="V13" i="4"/>
  <c r="S13" i="4"/>
  <c r="M13" i="4"/>
  <c r="K13" i="4"/>
  <c r="H13" i="4"/>
  <c r="AI12" i="4"/>
  <c r="U12" i="4"/>
  <c r="S12" i="4"/>
  <c r="K12" i="4"/>
  <c r="V11" i="4"/>
  <c r="H10" i="4"/>
  <c r="Y9" i="4"/>
  <c r="Q9" i="4"/>
  <c r="Y3" i="4"/>
  <c r="B30" i="4"/>
  <c r="B29" i="4"/>
  <c r="B28" i="4"/>
  <c r="B27" i="4"/>
  <c r="B26" i="4"/>
  <c r="B25" i="4"/>
  <c r="B23" i="4"/>
  <c r="B21" i="4"/>
  <c r="B17" i="4"/>
  <c r="B15" i="4"/>
  <c r="B11" i="4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F16" i="5"/>
  <c r="AJ25" i="4" s="1"/>
  <c r="E16" i="5"/>
  <c r="AI33" i="4" s="1"/>
  <c r="D16" i="5"/>
  <c r="AH25" i="4" s="1"/>
  <c r="C16" i="5"/>
  <c r="AG33" i="4" s="1"/>
  <c r="B16" i="5"/>
  <c r="AF23" i="4" s="1"/>
  <c r="K12" i="5"/>
  <c r="AE33" i="4" s="1"/>
  <c r="J12" i="5"/>
  <c r="AD32" i="4" s="1"/>
  <c r="I12" i="5"/>
  <c r="AC33" i="4" s="1"/>
  <c r="H12" i="5"/>
  <c r="AB25" i="4" s="1"/>
  <c r="G12" i="5"/>
  <c r="AA33" i="4" s="1"/>
  <c r="F12" i="5"/>
  <c r="Z31" i="4" s="1"/>
  <c r="E12" i="5"/>
  <c r="Y33" i="4" s="1"/>
  <c r="D12" i="5"/>
  <c r="X25" i="4" s="1"/>
  <c r="C12" i="5"/>
  <c r="W33" i="4" s="1"/>
  <c r="B12" i="5"/>
  <c r="V24" i="4" s="1"/>
  <c r="K8" i="5"/>
  <c r="U33" i="4" s="1"/>
  <c r="J8" i="5"/>
  <c r="I8" i="5"/>
  <c r="S33" i="4" s="1"/>
  <c r="H8" i="5"/>
  <c r="R32" i="4" s="1"/>
  <c r="G8" i="5"/>
  <c r="Q33" i="4" s="1"/>
  <c r="F8" i="5"/>
  <c r="P25" i="4" s="1"/>
  <c r="E8" i="5"/>
  <c r="O33" i="4" s="1"/>
  <c r="D8" i="5"/>
  <c r="N32" i="4" s="1"/>
  <c r="C8" i="5"/>
  <c r="M33" i="4" s="1"/>
  <c r="B8" i="5"/>
  <c r="L28" i="4" s="1"/>
  <c r="K4" i="5"/>
  <c r="K25" i="4" s="1"/>
  <c r="J4" i="5"/>
  <c r="J12" i="4" s="1"/>
  <c r="I4" i="5"/>
  <c r="I33" i="4" s="1"/>
  <c r="H4" i="5"/>
  <c r="H12" i="4" s="1"/>
  <c r="G4" i="5"/>
  <c r="G32" i="4" s="1"/>
  <c r="F4" i="5"/>
  <c r="F12" i="4" s="1"/>
  <c r="E4" i="5"/>
  <c r="E24" i="4" s="1"/>
  <c r="D4" i="5"/>
  <c r="D12" i="4" s="1"/>
  <c r="C4" i="5"/>
  <c r="C32" i="4" s="1"/>
  <c r="B4" i="5"/>
  <c r="B33" i="4" s="1"/>
  <c r="C33" i="6"/>
  <c r="C31" i="6"/>
  <c r="C30" i="6"/>
  <c r="C29" i="6"/>
  <c r="C28" i="6"/>
  <c r="C27" i="6"/>
  <c r="C25" i="6"/>
  <c r="C23" i="6"/>
  <c r="C22" i="6"/>
  <c r="C21" i="6"/>
  <c r="C20" i="6"/>
  <c r="C19" i="6"/>
  <c r="C17" i="6"/>
  <c r="C15" i="6"/>
  <c r="C14" i="6"/>
  <c r="C13" i="6"/>
  <c r="C12" i="6"/>
  <c r="C11" i="6"/>
  <c r="C9" i="6"/>
  <c r="C7" i="6"/>
  <c r="C6" i="6"/>
  <c r="C5" i="6"/>
  <c r="C4" i="6"/>
  <c r="C3" i="6"/>
  <c r="V31" i="4" l="1"/>
  <c r="AF25" i="4"/>
  <c r="AH28" i="4"/>
  <c r="B33" i="6"/>
  <c r="B3" i="4"/>
  <c r="B19" i="4"/>
  <c r="H29" i="4"/>
  <c r="B5" i="4"/>
  <c r="B31" i="4"/>
  <c r="AD25" i="4"/>
  <c r="B7" i="4"/>
  <c r="D24" i="4"/>
  <c r="N29" i="4"/>
  <c r="B9" i="4"/>
  <c r="H24" i="4"/>
  <c r="AK24" i="4" s="1"/>
  <c r="D24" i="6" s="1"/>
  <c r="J25" i="4"/>
  <c r="B13" i="4"/>
  <c r="N24" i="4"/>
  <c r="AI24" i="4"/>
  <c r="G25" i="4"/>
  <c r="O27" i="4"/>
  <c r="O30" i="4"/>
  <c r="AC30" i="4"/>
  <c r="C33" i="4"/>
  <c r="G33" i="4"/>
  <c r="K33" i="4"/>
  <c r="E32" i="4"/>
  <c r="I32" i="4"/>
  <c r="Q32" i="4"/>
  <c r="U32" i="4"/>
  <c r="AC32" i="4"/>
  <c r="AG32" i="4"/>
  <c r="L12" i="4"/>
  <c r="L33" i="4"/>
  <c r="P12" i="4"/>
  <c r="P33" i="4"/>
  <c r="T12" i="4"/>
  <c r="T33" i="4"/>
  <c r="X12" i="4"/>
  <c r="X33" i="4"/>
  <c r="AB12" i="4"/>
  <c r="AB33" i="4"/>
  <c r="AF11" i="4"/>
  <c r="AF33" i="4"/>
  <c r="AJ11" i="4"/>
  <c r="AJ33" i="4"/>
  <c r="B4" i="4"/>
  <c r="AK4" i="4" s="1"/>
  <c r="D4" i="6" s="1"/>
  <c r="B8" i="4"/>
  <c r="B12" i="4"/>
  <c r="B16" i="4"/>
  <c r="B20" i="4"/>
  <c r="B24" i="4"/>
  <c r="AB23" i="4"/>
  <c r="AC25" i="4"/>
  <c r="P27" i="4"/>
  <c r="M28" i="4"/>
  <c r="AC28" i="4"/>
  <c r="E29" i="4"/>
  <c r="Q29" i="4"/>
  <c r="F30" i="4"/>
  <c r="P30" i="4"/>
  <c r="U30" i="4"/>
  <c r="L31" i="4"/>
  <c r="D33" i="4"/>
  <c r="H33" i="4"/>
  <c r="F32" i="4"/>
  <c r="J32" i="4"/>
  <c r="Y24" i="4"/>
  <c r="Q26" i="4"/>
  <c r="W28" i="4"/>
  <c r="C30" i="4"/>
  <c r="Y30" i="4"/>
  <c r="E33" i="4"/>
  <c r="K32" i="4"/>
  <c r="W32" i="4"/>
  <c r="AA32" i="4"/>
  <c r="AE32" i="4"/>
  <c r="AI32" i="4"/>
  <c r="N12" i="4"/>
  <c r="N33" i="4"/>
  <c r="R12" i="4"/>
  <c r="R33" i="4"/>
  <c r="V12" i="4"/>
  <c r="V33" i="4"/>
  <c r="Z12" i="4"/>
  <c r="Z33" i="4"/>
  <c r="AD12" i="4"/>
  <c r="AD33" i="4"/>
  <c r="AH11" i="4"/>
  <c r="AH33" i="4"/>
  <c r="B6" i="4"/>
  <c r="B10" i="4"/>
  <c r="B14" i="4"/>
  <c r="B18" i="4"/>
  <c r="B22" i="4"/>
  <c r="AG24" i="4"/>
  <c r="F25" i="4"/>
  <c r="O25" i="4"/>
  <c r="W25" i="4"/>
  <c r="AA25" i="4"/>
  <c r="AE25" i="4"/>
  <c r="AG27" i="4"/>
  <c r="X28" i="4"/>
  <c r="D30" i="4"/>
  <c r="AB30" i="4"/>
  <c r="AJ30" i="4"/>
  <c r="X31" i="4"/>
  <c r="F33" i="4"/>
  <c r="J33" i="4"/>
  <c r="D32" i="4"/>
  <c r="T32" i="4"/>
  <c r="AB32" i="4"/>
  <c r="AF32" i="4"/>
  <c r="AJ32" i="4"/>
  <c r="C31" i="4"/>
  <c r="C29" i="4"/>
  <c r="C28" i="4"/>
  <c r="C27" i="4"/>
  <c r="C26" i="4"/>
  <c r="C25" i="4"/>
  <c r="C24" i="4"/>
  <c r="C23" i="4"/>
  <c r="C22" i="4"/>
  <c r="C21" i="4"/>
  <c r="C20" i="4"/>
  <c r="C19" i="4"/>
  <c r="C17" i="4"/>
  <c r="C16" i="4"/>
  <c r="AK16" i="4" s="1"/>
  <c r="D16" i="6" s="1"/>
  <c r="C15" i="4"/>
  <c r="C14" i="4"/>
  <c r="E31" i="4"/>
  <c r="E28" i="4"/>
  <c r="E23" i="4"/>
  <c r="E21" i="4"/>
  <c r="E20" i="4"/>
  <c r="E19" i="4"/>
  <c r="E17" i="4"/>
  <c r="E14" i="4"/>
  <c r="E13" i="4"/>
  <c r="G31" i="4"/>
  <c r="G30" i="4"/>
  <c r="G29" i="4"/>
  <c r="G28" i="4"/>
  <c r="G27" i="4"/>
  <c r="G26" i="4"/>
  <c r="G24" i="4"/>
  <c r="G23" i="4"/>
  <c r="G22" i="4"/>
  <c r="G21" i="4"/>
  <c r="G20" i="4"/>
  <c r="G19" i="4"/>
  <c r="G18" i="4"/>
  <c r="G17" i="4"/>
  <c r="G16" i="4"/>
  <c r="G15" i="4"/>
  <c r="G14" i="4"/>
  <c r="G13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7" i="4"/>
  <c r="I16" i="4"/>
  <c r="I15" i="4"/>
  <c r="I14" i="4"/>
  <c r="I13" i="4"/>
  <c r="K31" i="4"/>
  <c r="K30" i="4"/>
  <c r="K29" i="4"/>
  <c r="K28" i="4"/>
  <c r="K27" i="4"/>
  <c r="K26" i="4"/>
  <c r="K24" i="4"/>
  <c r="K23" i="4"/>
  <c r="K22" i="4"/>
  <c r="K21" i="4"/>
  <c r="K20" i="4"/>
  <c r="K19" i="4"/>
  <c r="K18" i="4"/>
  <c r="K17" i="4"/>
  <c r="K16" i="4"/>
  <c r="K15" i="4"/>
  <c r="K14" i="4"/>
  <c r="M27" i="4"/>
  <c r="M26" i="4"/>
  <c r="M22" i="4"/>
  <c r="M19" i="4"/>
  <c r="M16" i="4"/>
  <c r="M15" i="4"/>
  <c r="M14" i="4"/>
  <c r="O29" i="4"/>
  <c r="O26" i="4"/>
  <c r="O24" i="4"/>
  <c r="O22" i="4"/>
  <c r="O21" i="4"/>
  <c r="O20" i="4"/>
  <c r="O19" i="4"/>
  <c r="O18" i="4"/>
  <c r="O17" i="4"/>
  <c r="O16" i="4"/>
  <c r="O15" i="4"/>
  <c r="O14" i="4"/>
  <c r="O13" i="4"/>
  <c r="Q31" i="4"/>
  <c r="Q28" i="4"/>
  <c r="Q25" i="4"/>
  <c r="Q21" i="4"/>
  <c r="Q20" i="4"/>
  <c r="Q18" i="4"/>
  <c r="Q17" i="4"/>
  <c r="Q16" i="4"/>
  <c r="Q15" i="4"/>
  <c r="Q14" i="4"/>
  <c r="Q13" i="4"/>
  <c r="S17" i="4"/>
  <c r="S16" i="4"/>
  <c r="S15" i="4"/>
  <c r="S14" i="4"/>
  <c r="U31" i="4"/>
  <c r="U29" i="4"/>
  <c r="U28" i="4"/>
  <c r="U27" i="4"/>
  <c r="U26" i="4"/>
  <c r="U25" i="4"/>
  <c r="U24" i="4"/>
  <c r="U22" i="4"/>
  <c r="U21" i="4"/>
  <c r="U20" i="4"/>
  <c r="U19" i="4"/>
  <c r="U18" i="4"/>
  <c r="U17" i="4"/>
  <c r="U15" i="4"/>
  <c r="U14" i="4"/>
  <c r="U13" i="4"/>
  <c r="W31" i="4"/>
  <c r="W30" i="4"/>
  <c r="W29" i="4"/>
  <c r="W27" i="4"/>
  <c r="W26" i="4"/>
  <c r="W24" i="4"/>
  <c r="W23" i="4"/>
  <c r="W22" i="4"/>
  <c r="W21" i="4"/>
  <c r="W20" i="4"/>
  <c r="W19" i="4"/>
  <c r="W18" i="4"/>
  <c r="W17" i="4"/>
  <c r="W16" i="4"/>
  <c r="W15" i="4"/>
  <c r="W14" i="4"/>
  <c r="W13" i="4"/>
  <c r="Y29" i="4"/>
  <c r="Y23" i="4"/>
  <c r="Y15" i="4"/>
  <c r="AA31" i="4"/>
  <c r="AA30" i="4"/>
  <c r="AA29" i="4"/>
  <c r="AA28" i="4"/>
  <c r="AA27" i="4"/>
  <c r="AA26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C31" i="4"/>
  <c r="AC29" i="4"/>
  <c r="AC27" i="4"/>
  <c r="AC26" i="4"/>
  <c r="AC24" i="4"/>
  <c r="AC22" i="4"/>
  <c r="AC21" i="4"/>
  <c r="AC20" i="4"/>
  <c r="AC19" i="4"/>
  <c r="AC17" i="4"/>
  <c r="AC15" i="4"/>
  <c r="AC14" i="4"/>
  <c r="AC13" i="4"/>
  <c r="AE31" i="4"/>
  <c r="AE30" i="4"/>
  <c r="AE29" i="4"/>
  <c r="AE28" i="4"/>
  <c r="AE27" i="4"/>
  <c r="AE26" i="4"/>
  <c r="AE24" i="4"/>
  <c r="AE23" i="4"/>
  <c r="AE22" i="4"/>
  <c r="AE21" i="4"/>
  <c r="AE20" i="4"/>
  <c r="AE18" i="4"/>
  <c r="AE17" i="4"/>
  <c r="AE16" i="4"/>
  <c r="AE15" i="4"/>
  <c r="AE14" i="4"/>
  <c r="AE13" i="4"/>
  <c r="AG31" i="4"/>
  <c r="AG26" i="4"/>
  <c r="AG23" i="4"/>
  <c r="AG22" i="4"/>
  <c r="AG21" i="4"/>
  <c r="AG20" i="4"/>
  <c r="AG19" i="4"/>
  <c r="AG17" i="4"/>
  <c r="AG16" i="4"/>
  <c r="AG15" i="4"/>
  <c r="AG14" i="4"/>
  <c r="AG13" i="4"/>
  <c r="AI31" i="4"/>
  <c r="AI30" i="4"/>
  <c r="AI29" i="4"/>
  <c r="AI28" i="4"/>
  <c r="AI27" i="4"/>
  <c r="AI26" i="4"/>
  <c r="AI23" i="4"/>
  <c r="AI22" i="4"/>
  <c r="AI21" i="4"/>
  <c r="AI20" i="4"/>
  <c r="AI19" i="4"/>
  <c r="AI17" i="4"/>
  <c r="AI16" i="4"/>
  <c r="AI15" i="4"/>
  <c r="AI13" i="4"/>
  <c r="D3" i="4"/>
  <c r="F3" i="4"/>
  <c r="H3" i="4"/>
  <c r="J3" i="4"/>
  <c r="L3" i="4"/>
  <c r="N3" i="4"/>
  <c r="P3" i="4"/>
  <c r="R3" i="4"/>
  <c r="T3" i="4"/>
  <c r="V3" i="4"/>
  <c r="X3" i="4"/>
  <c r="Z3" i="4"/>
  <c r="AB3" i="4"/>
  <c r="AD3" i="4"/>
  <c r="AF3" i="4"/>
  <c r="AH3" i="4"/>
  <c r="AJ3" i="4"/>
  <c r="D4" i="4"/>
  <c r="F4" i="4"/>
  <c r="H4" i="4"/>
  <c r="J4" i="4"/>
  <c r="L4" i="4"/>
  <c r="N4" i="4"/>
  <c r="P4" i="4"/>
  <c r="R4" i="4"/>
  <c r="T4" i="4"/>
  <c r="V4" i="4"/>
  <c r="X4" i="4"/>
  <c r="Z4" i="4"/>
  <c r="AB4" i="4"/>
  <c r="AD4" i="4"/>
  <c r="AF4" i="4"/>
  <c r="AH4" i="4"/>
  <c r="AJ4" i="4"/>
  <c r="D5" i="4"/>
  <c r="F5" i="4"/>
  <c r="H5" i="4"/>
  <c r="J5" i="4"/>
  <c r="L5" i="4"/>
  <c r="N5" i="4"/>
  <c r="P5" i="4"/>
  <c r="R5" i="4"/>
  <c r="T5" i="4"/>
  <c r="V5" i="4"/>
  <c r="X5" i="4"/>
  <c r="Z5" i="4"/>
  <c r="AB5" i="4"/>
  <c r="AD5" i="4"/>
  <c r="AF5" i="4"/>
  <c r="AH5" i="4"/>
  <c r="AJ5" i="4"/>
  <c r="D6" i="4"/>
  <c r="F6" i="4"/>
  <c r="H6" i="4"/>
  <c r="J6" i="4"/>
  <c r="L6" i="4"/>
  <c r="N6" i="4"/>
  <c r="P6" i="4"/>
  <c r="R6" i="4"/>
  <c r="T6" i="4"/>
  <c r="V6" i="4"/>
  <c r="X6" i="4"/>
  <c r="Z6" i="4"/>
  <c r="AB6" i="4"/>
  <c r="AD6" i="4"/>
  <c r="AF6" i="4"/>
  <c r="AH6" i="4"/>
  <c r="AJ6" i="4"/>
  <c r="D7" i="4"/>
  <c r="F7" i="4"/>
  <c r="H7" i="4"/>
  <c r="J7" i="4"/>
  <c r="L7" i="4"/>
  <c r="N7" i="4"/>
  <c r="P7" i="4"/>
  <c r="R7" i="4"/>
  <c r="T7" i="4"/>
  <c r="V7" i="4"/>
  <c r="X7" i="4"/>
  <c r="Z7" i="4"/>
  <c r="AB7" i="4"/>
  <c r="AD7" i="4"/>
  <c r="AF7" i="4"/>
  <c r="AH7" i="4"/>
  <c r="AJ7" i="4"/>
  <c r="D8" i="4"/>
  <c r="F8" i="4"/>
  <c r="H8" i="4"/>
  <c r="J8" i="4"/>
  <c r="L8" i="4"/>
  <c r="N8" i="4"/>
  <c r="P8" i="4"/>
  <c r="R8" i="4"/>
  <c r="T8" i="4"/>
  <c r="V8" i="4"/>
  <c r="X8" i="4"/>
  <c r="Z8" i="4"/>
  <c r="AB8" i="4"/>
  <c r="AD8" i="4"/>
  <c r="AF8" i="4"/>
  <c r="AH8" i="4"/>
  <c r="AJ8" i="4"/>
  <c r="D9" i="4"/>
  <c r="F9" i="4"/>
  <c r="H9" i="4"/>
  <c r="J9" i="4"/>
  <c r="L9" i="4"/>
  <c r="N9" i="4"/>
  <c r="P9" i="4"/>
  <c r="R9" i="4"/>
  <c r="T9" i="4"/>
  <c r="V9" i="4"/>
  <c r="X9" i="4"/>
  <c r="Z9" i="4"/>
  <c r="AB9" i="4"/>
  <c r="AD9" i="4"/>
  <c r="AF9" i="4"/>
  <c r="AH9" i="4"/>
  <c r="AJ9" i="4"/>
  <c r="D10" i="4"/>
  <c r="F10" i="4"/>
  <c r="J10" i="4"/>
  <c r="L10" i="4"/>
  <c r="N10" i="4"/>
  <c r="P10" i="4"/>
  <c r="R10" i="4"/>
  <c r="T10" i="4"/>
  <c r="V10" i="4"/>
  <c r="X10" i="4"/>
  <c r="Z10" i="4"/>
  <c r="AB10" i="4"/>
  <c r="AD10" i="4"/>
  <c r="AF10" i="4"/>
  <c r="AH10" i="4"/>
  <c r="AJ10" i="4"/>
  <c r="D11" i="4"/>
  <c r="F11" i="4"/>
  <c r="H11" i="4"/>
  <c r="J11" i="4"/>
  <c r="L11" i="4"/>
  <c r="N11" i="4"/>
  <c r="P11" i="4"/>
  <c r="R11" i="4"/>
  <c r="T11" i="4"/>
  <c r="X11" i="4"/>
  <c r="Z11" i="4"/>
  <c r="AB11" i="4"/>
  <c r="AD11" i="4"/>
  <c r="AG12" i="4"/>
  <c r="C13" i="4"/>
  <c r="D31" i="4"/>
  <c r="D29" i="4"/>
  <c r="D28" i="4"/>
  <c r="D27" i="4"/>
  <c r="D26" i="4"/>
  <c r="D23" i="4"/>
  <c r="D22" i="4"/>
  <c r="D21" i="4"/>
  <c r="D20" i="4"/>
  <c r="D19" i="4"/>
  <c r="D17" i="4"/>
  <c r="D13" i="4"/>
  <c r="F31" i="4"/>
  <c r="F29" i="4"/>
  <c r="F28" i="4"/>
  <c r="F27" i="4"/>
  <c r="F26" i="4"/>
  <c r="F24" i="4"/>
  <c r="F23" i="4"/>
  <c r="F22" i="4"/>
  <c r="F21" i="4"/>
  <c r="F20" i="4"/>
  <c r="F19" i="4"/>
  <c r="F18" i="4"/>
  <c r="F17" i="4"/>
  <c r="F16" i="4"/>
  <c r="F15" i="4"/>
  <c r="F14" i="4"/>
  <c r="F13" i="4"/>
  <c r="H28" i="4"/>
  <c r="H27" i="4"/>
  <c r="H26" i="4"/>
  <c r="H23" i="4"/>
  <c r="H22" i="4"/>
  <c r="H21" i="4"/>
  <c r="H19" i="4"/>
  <c r="H17" i="4"/>
  <c r="H16" i="4"/>
  <c r="H14" i="4"/>
  <c r="J31" i="4"/>
  <c r="J30" i="4"/>
  <c r="J29" i="4"/>
  <c r="J28" i="4"/>
  <c r="J27" i="4"/>
  <c r="J26" i="4"/>
  <c r="J24" i="4"/>
  <c r="J23" i="4"/>
  <c r="J22" i="4"/>
  <c r="J21" i="4"/>
  <c r="J20" i="4"/>
  <c r="J19" i="4"/>
  <c r="J18" i="4"/>
  <c r="J17" i="4"/>
  <c r="J16" i="4"/>
  <c r="J15" i="4"/>
  <c r="J14" i="4"/>
  <c r="J13" i="4"/>
  <c r="L30" i="4"/>
  <c r="L29" i="4"/>
  <c r="L27" i="4"/>
  <c r="L26" i="4"/>
  <c r="L24" i="4"/>
  <c r="L23" i="4"/>
  <c r="L21" i="4"/>
  <c r="L19" i="4"/>
  <c r="L18" i="4"/>
  <c r="L17" i="4"/>
  <c r="L16" i="4"/>
  <c r="L15" i="4"/>
  <c r="L14" i="4"/>
  <c r="L13" i="4"/>
  <c r="N31" i="4"/>
  <c r="N30" i="4"/>
  <c r="N28" i="4"/>
  <c r="N27" i="4"/>
  <c r="N26" i="4"/>
  <c r="N23" i="4"/>
  <c r="N22" i="4"/>
  <c r="N21" i="4"/>
  <c r="N20" i="4"/>
  <c r="N19" i="4"/>
  <c r="N18" i="4"/>
  <c r="N17" i="4"/>
  <c r="N16" i="4"/>
  <c r="N15" i="4"/>
  <c r="N14" i="4"/>
  <c r="N13" i="4"/>
  <c r="P29" i="4"/>
  <c r="P26" i="4"/>
  <c r="P24" i="4"/>
  <c r="P22" i="4"/>
  <c r="P21" i="4"/>
  <c r="P20" i="4"/>
  <c r="P17" i="4"/>
  <c r="P15" i="4"/>
  <c r="P14" i="4"/>
  <c r="P13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T31" i="4"/>
  <c r="T29" i="4"/>
  <c r="T28" i="4"/>
  <c r="T27" i="4"/>
  <c r="T26" i="4"/>
  <c r="T25" i="4"/>
  <c r="T24" i="4"/>
  <c r="T22" i="4"/>
  <c r="T21" i="4"/>
  <c r="T20" i="4"/>
  <c r="T19" i="4"/>
  <c r="T17" i="4"/>
  <c r="T16" i="4"/>
  <c r="T15" i="4"/>
  <c r="T14" i="4"/>
  <c r="T13" i="4"/>
  <c r="V30" i="4"/>
  <c r="V23" i="4"/>
  <c r="V16" i="4"/>
  <c r="V15" i="4"/>
  <c r="V14" i="4"/>
  <c r="X30" i="4"/>
  <c r="X29" i="4"/>
  <c r="X27" i="4"/>
  <c r="X26" i="4"/>
  <c r="X24" i="4"/>
  <c r="X23" i="4"/>
  <c r="X21" i="4"/>
  <c r="X20" i="4"/>
  <c r="X19" i="4"/>
  <c r="X18" i="4"/>
  <c r="X17" i="4"/>
  <c r="X16" i="4"/>
  <c r="X15" i="4"/>
  <c r="X14" i="4"/>
  <c r="X13" i="4"/>
  <c r="Z30" i="4"/>
  <c r="Z29" i="4"/>
  <c r="Z28" i="4"/>
  <c r="Z27" i="4"/>
  <c r="Z26" i="4"/>
  <c r="Z24" i="4"/>
  <c r="Z23" i="4"/>
  <c r="Z22" i="4"/>
  <c r="Z21" i="4"/>
  <c r="Z20" i="4"/>
  <c r="Z19" i="4"/>
  <c r="Z18" i="4"/>
  <c r="Z17" i="4"/>
  <c r="Z16" i="4"/>
  <c r="Z15" i="4"/>
  <c r="Z14" i="4"/>
  <c r="Z13" i="4"/>
  <c r="AB31" i="4"/>
  <c r="AB29" i="4"/>
  <c r="AB28" i="4"/>
  <c r="AB27" i="4"/>
  <c r="AB26" i="4"/>
  <c r="AB24" i="4"/>
  <c r="AB22" i="4"/>
  <c r="AB21" i="4"/>
  <c r="AB20" i="4"/>
  <c r="AB19" i="4"/>
  <c r="AB18" i="4"/>
  <c r="AB17" i="4"/>
  <c r="AB16" i="4"/>
  <c r="AB15" i="4"/>
  <c r="AB14" i="4"/>
  <c r="AB13" i="4"/>
  <c r="AD31" i="4"/>
  <c r="AD24" i="4"/>
  <c r="AD20" i="4"/>
  <c r="AD19" i="4"/>
  <c r="AD17" i="4"/>
  <c r="AD13" i="4"/>
  <c r="AF31" i="4"/>
  <c r="AF30" i="4"/>
  <c r="AF29" i="4"/>
  <c r="AF28" i="4"/>
  <c r="AF27" i="4"/>
  <c r="AF26" i="4"/>
  <c r="AF24" i="4"/>
  <c r="AF22" i="4"/>
  <c r="AF21" i="4"/>
  <c r="AF20" i="4"/>
  <c r="AF19" i="4"/>
  <c r="AF17" i="4"/>
  <c r="AF16" i="4"/>
  <c r="AF15" i="4"/>
  <c r="AF14" i="4"/>
  <c r="AF13" i="4"/>
  <c r="AF12" i="4"/>
  <c r="AH30" i="4"/>
  <c r="AH29" i="4"/>
  <c r="AH27" i="4"/>
  <c r="AH26" i="4"/>
  <c r="AH24" i="4"/>
  <c r="AH22" i="4"/>
  <c r="AH20" i="4"/>
  <c r="AH19" i="4"/>
  <c r="AH17" i="4"/>
  <c r="AH16" i="4"/>
  <c r="AH14" i="4"/>
  <c r="AH13" i="4"/>
  <c r="AH12" i="4"/>
  <c r="AJ31" i="4"/>
  <c r="AJ29" i="4"/>
  <c r="AJ28" i="4"/>
  <c r="AJ27" i="4"/>
  <c r="AJ26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C3" i="4"/>
  <c r="E3" i="4"/>
  <c r="G3" i="4"/>
  <c r="I3" i="4"/>
  <c r="K3" i="4"/>
  <c r="M3" i="4"/>
  <c r="O3" i="4"/>
  <c r="Q3" i="4"/>
  <c r="S3" i="4"/>
  <c r="U3" i="4"/>
  <c r="W3" i="4"/>
  <c r="AA3" i="4"/>
  <c r="AC3" i="4"/>
  <c r="AE3" i="4"/>
  <c r="AG3" i="4"/>
  <c r="AI3" i="4"/>
  <c r="C4" i="4"/>
  <c r="E4" i="4"/>
  <c r="G4" i="4"/>
  <c r="I4" i="4"/>
  <c r="K4" i="4"/>
  <c r="M4" i="4"/>
  <c r="O4" i="4"/>
  <c r="Q4" i="4"/>
  <c r="S4" i="4"/>
  <c r="U4" i="4"/>
  <c r="W4" i="4"/>
  <c r="Y4" i="4"/>
  <c r="AA4" i="4"/>
  <c r="AC4" i="4"/>
  <c r="AE4" i="4"/>
  <c r="AG4" i="4"/>
  <c r="AI4" i="4"/>
  <c r="C5" i="4"/>
  <c r="E5" i="4"/>
  <c r="G5" i="4"/>
  <c r="I5" i="4"/>
  <c r="K5" i="4"/>
  <c r="M5" i="4"/>
  <c r="O5" i="4"/>
  <c r="Q5" i="4"/>
  <c r="S5" i="4"/>
  <c r="U5" i="4"/>
  <c r="W5" i="4"/>
  <c r="Y5" i="4"/>
  <c r="AA5" i="4"/>
  <c r="AC5" i="4"/>
  <c r="AE5" i="4"/>
  <c r="AG5" i="4"/>
  <c r="AI5" i="4"/>
  <c r="C6" i="4"/>
  <c r="E6" i="4"/>
  <c r="G6" i="4"/>
  <c r="I6" i="4"/>
  <c r="K6" i="4"/>
  <c r="M6" i="4"/>
  <c r="O6" i="4"/>
  <c r="Q6" i="4"/>
  <c r="S6" i="4"/>
  <c r="U6" i="4"/>
  <c r="W6" i="4"/>
  <c r="Y6" i="4"/>
  <c r="AA6" i="4"/>
  <c r="AC6" i="4"/>
  <c r="AE6" i="4"/>
  <c r="AG6" i="4"/>
  <c r="AI6" i="4"/>
  <c r="C7" i="4"/>
  <c r="E7" i="4"/>
  <c r="G7" i="4"/>
  <c r="I7" i="4"/>
  <c r="K7" i="4"/>
  <c r="M7" i="4"/>
  <c r="O7" i="4"/>
  <c r="Q7" i="4"/>
  <c r="S7" i="4"/>
  <c r="U7" i="4"/>
  <c r="W7" i="4"/>
  <c r="Y7" i="4"/>
  <c r="AA7" i="4"/>
  <c r="AC7" i="4"/>
  <c r="AE7" i="4"/>
  <c r="AG7" i="4"/>
  <c r="AI7" i="4"/>
  <c r="C8" i="4"/>
  <c r="E8" i="4"/>
  <c r="G8" i="4"/>
  <c r="I8" i="4"/>
  <c r="K8" i="4"/>
  <c r="M8" i="4"/>
  <c r="O8" i="4"/>
  <c r="Q8" i="4"/>
  <c r="S8" i="4"/>
  <c r="U8" i="4"/>
  <c r="W8" i="4"/>
  <c r="Y8" i="4"/>
  <c r="AA8" i="4"/>
  <c r="AC8" i="4"/>
  <c r="AE8" i="4"/>
  <c r="AG8" i="4"/>
  <c r="AI8" i="4"/>
  <c r="C9" i="4"/>
  <c r="E9" i="4"/>
  <c r="G9" i="4"/>
  <c r="I9" i="4"/>
  <c r="K9" i="4"/>
  <c r="M9" i="4"/>
  <c r="O9" i="4"/>
  <c r="S9" i="4"/>
  <c r="U9" i="4"/>
  <c r="W9" i="4"/>
  <c r="AA9" i="4"/>
  <c r="AC9" i="4"/>
  <c r="AE9" i="4"/>
  <c r="AG9" i="4"/>
  <c r="AI9" i="4"/>
  <c r="C10" i="4"/>
  <c r="E10" i="4"/>
  <c r="G10" i="4"/>
  <c r="I10" i="4"/>
  <c r="K10" i="4"/>
  <c r="M10" i="4"/>
  <c r="O10" i="4"/>
  <c r="Q10" i="4"/>
  <c r="S10" i="4"/>
  <c r="U10" i="4"/>
  <c r="W10" i="4"/>
  <c r="Y10" i="4"/>
  <c r="AA10" i="4"/>
  <c r="AC10" i="4"/>
  <c r="AE10" i="4"/>
  <c r="AG10" i="4"/>
  <c r="AI10" i="4"/>
  <c r="C11" i="4"/>
  <c r="E11" i="4"/>
  <c r="G11" i="4"/>
  <c r="I11" i="4"/>
  <c r="K11" i="4"/>
  <c r="M11" i="4"/>
  <c r="O11" i="4"/>
  <c r="Q11" i="4"/>
  <c r="S11" i="4"/>
  <c r="U11" i="4"/>
  <c r="W11" i="4"/>
  <c r="Y11" i="4"/>
  <c r="AA11" i="4"/>
  <c r="AC11" i="4"/>
  <c r="AE11" i="4"/>
  <c r="AG11" i="4"/>
  <c r="AI11" i="4"/>
  <c r="C12" i="4"/>
  <c r="E12" i="4"/>
  <c r="G12" i="4"/>
  <c r="I12" i="4"/>
  <c r="M12" i="4"/>
  <c r="O12" i="4"/>
  <c r="Q12" i="4"/>
  <c r="W12" i="4"/>
  <c r="Y12" i="4"/>
  <c r="AA12" i="4"/>
  <c r="AC12" i="4"/>
  <c r="AE12" i="4"/>
  <c r="AK22" i="4" l="1"/>
  <c r="D22" i="6" s="1"/>
  <c r="AK32" i="4"/>
  <c r="AK18" i="4"/>
  <c r="D18" i="6" s="1"/>
  <c r="AK26" i="4"/>
  <c r="D26" i="6" s="1"/>
  <c r="AK28" i="4"/>
  <c r="D28" i="6" s="1"/>
  <c r="AK8" i="4"/>
  <c r="D8" i="6" s="1"/>
  <c r="AK6" i="4"/>
  <c r="D6" i="6" s="1"/>
  <c r="AK20" i="4"/>
  <c r="D20" i="6" s="1"/>
  <c r="AK33" i="4"/>
  <c r="AL33" i="4" s="1"/>
  <c r="AK30" i="4"/>
  <c r="D30" i="6" s="1"/>
  <c r="AK14" i="4"/>
  <c r="D14" i="6" s="1"/>
  <c r="D32" i="6"/>
  <c r="AL32" i="4"/>
  <c r="AK10" i="4"/>
  <c r="D10" i="6" s="1"/>
  <c r="AK12" i="4"/>
  <c r="D12" i="6" s="1"/>
  <c r="AK11" i="4"/>
  <c r="AK9" i="4"/>
  <c r="AK7" i="4"/>
  <c r="AK5" i="4"/>
  <c r="AK13" i="4"/>
  <c r="AK19" i="4"/>
  <c r="AK21" i="4"/>
  <c r="AK23" i="4"/>
  <c r="AK25" i="4"/>
  <c r="AK27" i="4"/>
  <c r="AK29" i="4"/>
  <c r="AK3" i="4"/>
  <c r="AL3" i="4" s="1"/>
  <c r="AK15" i="4"/>
  <c r="AK17" i="4"/>
  <c r="AK31" i="4"/>
  <c r="AL10" i="4" l="1"/>
  <c r="AL30" i="4"/>
  <c r="AL22" i="4"/>
  <c r="AL14" i="4"/>
  <c r="AL26" i="4"/>
  <c r="AL18" i="4"/>
  <c r="D17" i="6"/>
  <c r="AL17" i="4"/>
  <c r="D3" i="6"/>
  <c r="D29" i="6"/>
  <c r="AL29" i="4"/>
  <c r="D25" i="6"/>
  <c r="AL25" i="4"/>
  <c r="D21" i="6"/>
  <c r="AL21" i="4"/>
  <c r="D13" i="6"/>
  <c r="AL13" i="4"/>
  <c r="D7" i="6"/>
  <c r="AL7" i="4"/>
  <c r="D11" i="6"/>
  <c r="AL11" i="4"/>
  <c r="D31" i="6"/>
  <c r="AL31" i="4"/>
  <c r="D15" i="6"/>
  <c r="AL15" i="4"/>
  <c r="D33" i="6"/>
  <c r="AL6" i="4"/>
  <c r="AL28" i="4"/>
  <c r="AL20" i="4"/>
  <c r="AL4" i="4"/>
  <c r="AL24" i="4"/>
  <c r="AL16" i="4"/>
  <c r="AL8" i="4"/>
  <c r="D27" i="6"/>
  <c r="AL27" i="4"/>
  <c r="D23" i="6"/>
  <c r="AL23" i="4"/>
  <c r="D19" i="6"/>
  <c r="AL19" i="4"/>
  <c r="D5" i="6"/>
  <c r="AL5" i="4"/>
  <c r="D9" i="6"/>
  <c r="AL9" i="4"/>
  <c r="AL12" i="4"/>
</calcChain>
</file>

<file path=xl/sharedStrings.xml><?xml version="1.0" encoding="utf-8"?>
<sst xmlns="http://schemas.openxmlformats.org/spreadsheetml/2006/main" count="371" uniqueCount="92">
  <si>
    <t>Agriculture</t>
  </si>
  <si>
    <t>Biology</t>
  </si>
  <si>
    <t>Biomolecular</t>
  </si>
  <si>
    <t>Blood</t>
  </si>
  <si>
    <t>Chemistry</t>
  </si>
  <si>
    <t>Computer Science</t>
  </si>
  <si>
    <t>Dentistry</t>
  </si>
  <si>
    <t>Ecology</t>
  </si>
  <si>
    <t>Economics</t>
  </si>
  <si>
    <t>Education</t>
  </si>
  <si>
    <t>Engineering</t>
  </si>
  <si>
    <t>Engineering Mathematics</t>
  </si>
  <si>
    <t>Environmental Health</t>
  </si>
  <si>
    <t>Environmental Studies</t>
  </si>
  <si>
    <t>Ergonomics</t>
  </si>
  <si>
    <t>Geoscience</t>
  </si>
  <si>
    <t>Health</t>
  </si>
  <si>
    <t>Health Studies</t>
  </si>
  <si>
    <t>Humanities</t>
  </si>
  <si>
    <t>Immunology</t>
  </si>
  <si>
    <t>Information Science</t>
  </si>
  <si>
    <t>Materials Science</t>
  </si>
  <si>
    <t>Mathematics</t>
  </si>
  <si>
    <t>Mechanics</t>
  </si>
  <si>
    <t>Medicine, External</t>
  </si>
  <si>
    <t>Medicine, Internal</t>
  </si>
  <si>
    <t>Neuroscience</t>
  </si>
  <si>
    <t>Oncology</t>
  </si>
  <si>
    <t>Pharmacology</t>
  </si>
  <si>
    <t>Physics</t>
  </si>
  <si>
    <t>Psychology</t>
  </si>
  <si>
    <t>Social Science</t>
  </si>
  <si>
    <t>Statistics</t>
  </si>
  <si>
    <t>Surgery</t>
  </si>
  <si>
    <t>(tom)</t>
  </si>
  <si>
    <t>Totalt</t>
  </si>
  <si>
    <t>Medicine External</t>
  </si>
  <si>
    <t>Medicine Internal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</si>
  <si>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</si>
  <si>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</si>
  <si>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</si>
  <si>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</si>
  <si>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</si>
  <si>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</si>
  <si>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</si>
  <si>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Kungliga tekniska högskolan</t>
  </si>
  <si>
    <t>Chalmers tekniska högskola</t>
  </si>
  <si>
    <t>Luleå tekniska universitet</t>
  </si>
  <si>
    <t>Sveriges lantbruksuniversitet</t>
  </si>
  <si>
    <t>Karlstads universitet</t>
  </si>
  <si>
    <t>Mittuniversitetet</t>
  </si>
  <si>
    <t>Växjö universitet</t>
  </si>
  <si>
    <t>Örebro universitet</t>
  </si>
  <si>
    <t>Blekinge tekniska högskola</t>
  </si>
  <si>
    <t>Högskolan i Jönköping</t>
  </si>
  <si>
    <t>Högskolan i Kalmar</t>
  </si>
  <si>
    <t>Malmö högskola</t>
  </si>
  <si>
    <t>Mälardalens högskola</t>
  </si>
  <si>
    <t>Högskolan i Borås</t>
  </si>
  <si>
    <t>Högskolan Dalarna</t>
  </si>
  <si>
    <t>Högskolan på Gotland</t>
  </si>
  <si>
    <t>Högskolan i Gävle</t>
  </si>
  <si>
    <t>Högskolan i Halmstad</t>
  </si>
  <si>
    <t>Högskolan Kristianstad</t>
  </si>
  <si>
    <t>Högskolan i Skövde</t>
  </si>
  <si>
    <t>Högskolan Väst</t>
  </si>
  <si>
    <t>Södertörns högskola</t>
  </si>
  <si>
    <t>Läsosäte</t>
  </si>
  <si>
    <t>Andel</t>
  </si>
  <si>
    <t xml:space="preserve">Totalt </t>
  </si>
  <si>
    <t>Tab 10, sid 64-65</t>
  </si>
  <si>
    <t>Källa</t>
  </si>
  <si>
    <t>Resurser för citeringar, HSV rapport 2008:18 R</t>
  </si>
  <si>
    <t>Källa:</t>
  </si>
  <si>
    <t>Vetenskapsrådets publikationsdatabas</t>
  </si>
  <si>
    <t>Antal fraktionerade publikationer 2005-2008</t>
  </si>
  <si>
    <t>Antal fältnormerade citeringar 2005-2008</t>
  </si>
  <si>
    <t>Fältnormerad medelcitering 2005-2008</t>
  </si>
  <si>
    <t>=Områdesnormal*Summa fältnormerade citeringar</t>
  </si>
  <si>
    <t>=Områdesnormal*Volym*Fältnormerad medelcitering</t>
  </si>
  <si>
    <t>Bibiliometriskt index</t>
  </si>
  <si>
    <t>Fältfaktor (Waring referensvärde)</t>
  </si>
  <si>
    <t>Volym</t>
  </si>
  <si>
    <t>Bibliometrisk index</t>
  </si>
  <si>
    <t>Medel-citering</t>
  </si>
  <si>
    <t>Lärosäte</t>
  </si>
  <si>
    <t>=Summa fältnormerade citeringar / volym</t>
  </si>
  <si>
    <t>Områdesnormal (=1/fältfaktor)</t>
  </si>
  <si>
    <t>Medelvärde</t>
  </si>
  <si>
    <t>Sammanfattning</t>
  </si>
  <si>
    <t>Områdesnormaler</t>
  </si>
  <si>
    <t>Gymnastik- och idrottshögskolan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</si>
</sst>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left"/>
    </xf>
    <xf numFmtId="2" fontId="0" fillId="0" borderId="0" xfId="0" applyNumberFormat="1"/>
    <xf numFmtId="164" fontId="0" fillId="0" borderId="0" xfId="0" applyNumberFormat="1"/>
    <xf numFmtId="10" fontId="0" fillId="0" borderId="0" xfId="1" applyNumberFormat="1" applyFont="1"/>
    <xf numFmtId="164" fontId="4" fillId="0" borderId="0" xfId="0" applyNumberFormat="1" applyFont="1"/>
    <xf numFmtId="0" fontId="2" fillId="3" borderId="2" xfId="0" applyFont="1" applyFill="1" applyBorder="1" applyAlignment="1">
      <alignment horizontal="left"/>
    </xf>
    <xf numFmtId="2" fontId="0" fillId="4" borderId="0" xfId="0" applyNumberFormat="1" applyFill="1"/>
    <xf numFmtId="0" fontId="2" fillId="3" borderId="1" xfId="0" applyFont="1" applyFill="1" applyBorder="1"/>
    <xf numFmtId="0" fontId="2" fillId="5" borderId="0" xfId="0" applyFont="1" applyFill="1" applyAlignment="1">
      <alignment horizontal="left"/>
    </xf>
    <xf numFmtId="164" fontId="2" fillId="5" borderId="0" xfId="0" applyNumberFormat="1" applyFont="1" applyFill="1"/>
    <xf numFmtId="164" fontId="4" fillId="5" borderId="0" xfId="0" applyNumberFormat="1" applyFont="1" applyFill="1"/>
    <xf numFmtId="10" fontId="2" fillId="5" borderId="0" xfId="1" applyNumberFormat="1" applyFont="1" applyFill="1"/>
    <xf numFmtId="0" fontId="2" fillId="6" borderId="1" xfId="0" applyFont="1" applyFill="1" applyBorder="1"/>
    <xf numFmtId="0" fontId="4" fillId="6" borderId="1" xfId="0" applyFont="1" applyFill="1" applyBorder="1"/>
    <xf numFmtId="0" fontId="2" fillId="6" borderId="0" xfId="0" applyFont="1" applyFill="1" applyBorder="1"/>
    <xf numFmtId="2" fontId="3" fillId="0" borderId="0" xfId="0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9" xfId="0" quotePrefix="1" applyBorder="1"/>
    <xf numFmtId="0" fontId="2" fillId="0" borderId="3" xfId="0" applyFont="1" applyBorder="1"/>
    <xf numFmtId="0" fontId="0" fillId="0" borderId="0" xfId="0" applyAlignment="1">
      <alignment wrapText="1"/>
    </xf>
    <xf numFmtId="165" fontId="0" fillId="0" borderId="0" xfId="1" applyNumberFormat="1" applyFont="1"/>
    <xf numFmtId="0" fontId="2" fillId="7" borderId="7" xfId="0" applyFont="1" applyFill="1" applyBorder="1" applyAlignment="1">
      <alignment vertical="center"/>
    </xf>
    <xf numFmtId="0" fontId="2" fillId="8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164" fontId="0" fillId="0" borderId="7" xfId="0" applyNumberFormat="1" applyBorder="1"/>
    <xf numFmtId="2" fontId="0" fillId="0" borderId="7" xfId="0" applyNumberFormat="1" applyBorder="1"/>
    <xf numFmtId="0" fontId="0" fillId="9" borderId="0" xfId="0" applyFill="1"/>
    <xf numFmtId="0" fontId="4" fillId="0" borderId="0" xfId="0" applyFont="1" applyBorder="1" applyAlignment="1">
      <alignment horizontal="left"/>
    </xf>
    <xf numFmtId="0" fontId="0" fillId="0" borderId="3" xfId="0" quotePrefix="1" applyBorder="1"/>
    <xf numFmtId="0" fontId="0" fillId="0" borderId="3" xfId="0" applyBorder="1"/>
    <xf numFmtId="0" fontId="4" fillId="0" borderId="0" xfId="0" applyFont="1" applyBorder="1"/>
    <xf numFmtId="0" fontId="2" fillId="0" borderId="0" xfId="0" applyFont="1"/>
    <xf numFmtId="0" fontId="3" fillId="8" borderId="0" xfId="0" applyFont="1" applyFill="1"/>
    <xf numFmtId="0" fontId="0" fillId="0" borderId="0" xfId="0" applyNumberFormat="1"/>
    <xf numFmtId="0" fontId="2" fillId="2" borderId="2" xfId="0" applyNumberFormat="1" applyFont="1" applyFill="1" applyBorder="1"/>
    <xf numFmtId="0" fontId="0" fillId="0" borderId="0" xfId="0" applyFont="1" applyAlignment="1">
      <alignment horizontal="left"/>
    </xf>
    <xf numFmtId="164" fontId="0" fillId="0" borderId="0" xfId="0" applyNumberFormat="1" applyFont="1"/>
    <xf numFmtId="10" fontId="1" fillId="0" borderId="0" xfId="1" applyNumberFormat="1" applyFont="1"/>
    <xf numFmtId="0" fontId="0" fillId="0" borderId="0" xfId="0" applyFont="1"/>
    <xf numFmtId="2" fontId="0" fillId="0" borderId="0" xfId="0" applyNumberFormat="1" applyFont="1"/>
    <xf numFmtId="0" fontId="0" fillId="0" borderId="0" xfId="0" applyNumberFormat="1" applyFont="1"/>
    <xf numFmtId="164" fontId="0" fillId="0" borderId="0" xfId="0" applyNumberFormat="1" applyBorder="1"/>
    <xf numFmtId="2" fontId="0" fillId="0" borderId="0" xfId="0" applyNumberFormat="1" applyBorder="1"/>
    <xf numFmtId="0" fontId="2" fillId="7" borderId="7" xfId="0" applyFont="1" applyFill="1" applyBorder="1" applyAlignment="1">
      <alignment horizontal="left"/>
    </xf>
    <xf numFmtId="164" fontId="2" fillId="8" borderId="7" xfId="0" applyNumberFormat="1" applyFont="1" applyFill="1" applyBorder="1"/>
    <xf numFmtId="2" fontId="2" fillId="8" borderId="7" xfId="0" applyNumberFormat="1" applyFont="1" applyFill="1" applyBorder="1"/>
    <xf numFmtId="164" fontId="2" fillId="10" borderId="0" xfId="0" applyNumberFormat="1" applyFont="1" applyFill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647699</xdr:colOff>
      <xdr:row>34</xdr:row>
      <xdr:rowOff>57149</xdr:rowOff>
    </xdr:from>
    <xdr:ext cx="2714625" cy="953466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4173199" y="6048374"/>
          <a:ext cx="2714625" cy="9534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sv-SE" sz="1100" b="1"/>
            <a:t>I enlighet med "Resurser för citeringar"  är medelciteringen i humaniora satt till 1,0.</a:t>
          </a:r>
          <a:r>
            <a:rPr lang="sv-SE" sz="1100" b="1" baseline="0"/>
            <a:t> </a:t>
          </a:r>
          <a:br>
            <a:rPr lang="sv-SE" sz="1100" b="1" baseline="0"/>
          </a:br>
          <a:br>
            <a:rPr lang="sv-SE" sz="1100" b="1" baseline="0"/>
          </a:br>
          <a:r>
            <a:rPr lang="sv-SE" sz="1100" b="1" baseline="0"/>
            <a:t>Summan av "fältnormerade citeringar" för humaniora är därför= antal publikationer.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34</xdr:row>
      <xdr:rowOff>0</xdr:rowOff>
    </xdr:from>
    <xdr:ext cx="2714625" cy="436786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4211300" y="5991225"/>
          <a:ext cx="2714625" cy="43678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sv-SE" sz="1100" b="1"/>
            <a:t>I enlighet med "Resurser för citeringar"  är medelciteringen i humaniora satt till 1,0.</a:t>
          </a:r>
          <a:r>
            <a:rPr lang="sv-SE" sz="1100" b="1" baseline="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workbookViewId="0">
      <selection activeCell="B34" sqref="B34"/>
    </sheetView>
  </sheetViews>
  <sheetFormatPr defaultRowHeight="14" x14ac:dyDescent="0.3"/>
  <cols>
    <col min="1" max="1" width="31.33203125" customWidth="1"/>
    <col min="4" max="4" width="12.25" customWidth="1"/>
  </cols>
  <sheetData>
    <row r="1" spans="1:4" x14ac:dyDescent="0.3">
      <c r="A1" t="s">
        <v>89</v>
      </c>
    </row>
    <row r="2" spans="1:4" ht="28" x14ac:dyDescent="0.3">
      <c r="A2" s="30" t="s">
        <v>85</v>
      </c>
      <c r="B2" s="31" t="s">
        <v>82</v>
      </c>
      <c r="C2" s="31" t="s">
        <v>84</v>
      </c>
      <c r="D2" s="31" t="s">
        <v>83</v>
      </c>
    </row>
    <row r="3" spans="1:4" x14ac:dyDescent="0.3">
      <c r="A3" s="2" t="s">
        <v>38</v>
      </c>
      <c r="B3" s="4">
        <f>Volym!AK3</f>
        <v>4907.5320000000002</v>
      </c>
      <c r="C3" s="3">
        <f>Medelcitering!AK3</f>
        <v>1.1131847943120903</v>
      </c>
      <c r="D3" s="4">
        <f>'Bibliometriskt index'!AK3</f>
        <v>4687.7325665061389</v>
      </c>
    </row>
    <row r="4" spans="1:4" x14ac:dyDescent="0.3">
      <c r="A4" s="2" t="s">
        <v>39</v>
      </c>
      <c r="B4" s="4">
        <f>Volym!AK4</f>
        <v>5537.17</v>
      </c>
      <c r="C4" s="3">
        <f>Medelcitering!AK4</f>
        <v>1.1589801288383772</v>
      </c>
      <c r="D4" s="4">
        <f>'Bibliometriskt index'!AK4</f>
        <v>5390.4695109629984</v>
      </c>
    </row>
    <row r="5" spans="1:4" x14ac:dyDescent="0.3">
      <c r="A5" s="2" t="s">
        <v>40</v>
      </c>
      <c r="B5" s="4">
        <f>Volym!AK5</f>
        <v>3222.5570000000002</v>
      </c>
      <c r="C5" s="3">
        <f>Medelcitering!AK5</f>
        <v>1.0801919097164143</v>
      </c>
      <c r="D5" s="4">
        <f>'Bibliometriskt index'!AK5</f>
        <v>3194.8809547848678</v>
      </c>
    </row>
    <row r="6" spans="1:4" x14ac:dyDescent="0.3">
      <c r="A6" s="2" t="s">
        <v>41</v>
      </c>
      <c r="B6" s="4">
        <f>Volym!AK6</f>
        <v>2779.1219999999998</v>
      </c>
      <c r="C6" s="3">
        <f>Medelcitering!AK6</f>
        <v>1.3070494926095364</v>
      </c>
      <c r="D6" s="4">
        <f>'Bibliometriskt index'!AK6</f>
        <v>3149.6716269770723</v>
      </c>
    </row>
    <row r="7" spans="1:4" x14ac:dyDescent="0.3">
      <c r="A7" s="2" t="s">
        <v>42</v>
      </c>
      <c r="B7" s="4">
        <f>Volym!AK7</f>
        <v>2216.2239999999997</v>
      </c>
      <c r="C7" s="3">
        <f>Medelcitering!AK7</f>
        <v>1.0753290281126819</v>
      </c>
      <c r="D7" s="4">
        <f>'Bibliometriskt index'!AK7</f>
        <v>2102.0085913820626</v>
      </c>
    </row>
    <row r="8" spans="1:4" x14ac:dyDescent="0.3">
      <c r="A8" s="2" t="s">
        <v>43</v>
      </c>
      <c r="B8" s="4">
        <f>Volym!AK8</f>
        <v>2050.1950000000002</v>
      </c>
      <c r="C8" s="3">
        <f>Medelcitering!AK8</f>
        <v>0.96259136326056793</v>
      </c>
      <c r="D8" s="4">
        <f>'Bibliometriskt index'!AK8</f>
        <v>1725.2033877420565</v>
      </c>
    </row>
    <row r="9" spans="1:4" x14ac:dyDescent="0.3">
      <c r="A9" s="2" t="s">
        <v>44</v>
      </c>
      <c r="B9" s="4">
        <f>Volym!AK9</f>
        <v>5116.6160000000009</v>
      </c>
      <c r="C9" s="3">
        <f>Medelcitering!AK9</f>
        <v>1.2189423634683549</v>
      </c>
      <c r="D9" s="4">
        <f>'Bibliometriskt index'!AK9</f>
        <v>4715.9198467269025</v>
      </c>
    </row>
    <row r="10" spans="1:4" x14ac:dyDescent="0.3">
      <c r="A10" s="2" t="s">
        <v>45</v>
      </c>
      <c r="B10" s="4">
        <f>Volym!AK10</f>
        <v>3296.598</v>
      </c>
      <c r="C10" s="3">
        <f>Medelcitering!AK10</f>
        <v>1.0771650046502483</v>
      </c>
      <c r="D10" s="4">
        <f>'Bibliometriskt index'!AK10</f>
        <v>2769.2713542296442</v>
      </c>
    </row>
    <row r="11" spans="1:4" x14ac:dyDescent="0.3">
      <c r="A11" s="2" t="s">
        <v>46</v>
      </c>
      <c r="B11" s="4">
        <f>Volym!AK11</f>
        <v>2183.3409999999999</v>
      </c>
      <c r="C11" s="3">
        <f>Medelcitering!AK11</f>
        <v>1.1064373361742392</v>
      </c>
      <c r="D11" s="4">
        <f>'Bibliometriskt index'!AK11</f>
        <v>1877.8983990332135</v>
      </c>
    </row>
    <row r="12" spans="1:4" x14ac:dyDescent="0.3">
      <c r="A12" s="2" t="s">
        <v>47</v>
      </c>
      <c r="B12" s="4">
        <f>Volym!AK12</f>
        <v>592.34199999999998</v>
      </c>
      <c r="C12" s="3">
        <f>Medelcitering!AK12</f>
        <v>0.75052925505873302</v>
      </c>
      <c r="D12" s="4">
        <f>'Bibliometriskt index'!AK12</f>
        <v>408.43160094869307</v>
      </c>
    </row>
    <row r="13" spans="1:4" x14ac:dyDescent="0.3">
      <c r="A13" s="2" t="s">
        <v>48</v>
      </c>
      <c r="B13" s="4">
        <f>Volym!AK13</f>
        <v>1986.7079999999996</v>
      </c>
      <c r="C13" s="3">
        <f>Medelcitering!AK13</f>
        <v>1.1689538674027589</v>
      </c>
      <c r="D13" s="4">
        <f>'Bibliometriskt index'!AK13</f>
        <v>1961.6814176106716</v>
      </c>
    </row>
    <row r="14" spans="1:4" x14ac:dyDescent="0.3">
      <c r="A14" s="2" t="s">
        <v>49</v>
      </c>
      <c r="B14" s="4">
        <f>Volym!AK14</f>
        <v>265.75400000000008</v>
      </c>
      <c r="C14" s="3">
        <f>Medelcitering!AK14</f>
        <v>0.6155692858809273</v>
      </c>
      <c r="D14" s="4">
        <f>'Bibliometriskt index'!AK14</f>
        <v>169.66726257910821</v>
      </c>
    </row>
    <row r="15" spans="1:4" x14ac:dyDescent="0.3">
      <c r="A15" s="2" t="s">
        <v>50</v>
      </c>
      <c r="B15" s="4">
        <f>Volym!AK15</f>
        <v>270.714</v>
      </c>
      <c r="C15" s="3">
        <f>Medelcitering!AK15</f>
        <v>0.74990580464992573</v>
      </c>
      <c r="D15" s="4">
        <f>'Bibliometriskt index'!AK15</f>
        <v>189.8005602617975</v>
      </c>
    </row>
    <row r="16" spans="1:4" x14ac:dyDescent="0.3">
      <c r="A16" s="2" t="s">
        <v>51</v>
      </c>
      <c r="B16" s="4">
        <f>Volym!AK16</f>
        <v>201.10399999999996</v>
      </c>
      <c r="C16" s="3">
        <f>Medelcitering!AK16</f>
        <v>0.63494510303126772</v>
      </c>
      <c r="D16" s="4">
        <f>'Bibliometriskt index'!AK16</f>
        <v>169.22165609310136</v>
      </c>
    </row>
    <row r="17" spans="1:4" x14ac:dyDescent="0.3">
      <c r="A17" s="2" t="s">
        <v>52</v>
      </c>
      <c r="B17" s="4">
        <f>Volym!AK17</f>
        <v>336.25200000000001</v>
      </c>
      <c r="C17" s="3">
        <f>Medelcitering!AK17</f>
        <v>1.1018819218919145</v>
      </c>
      <c r="D17" s="4">
        <f>'Bibliometriskt index'!AK17</f>
        <v>404.4646020506878</v>
      </c>
    </row>
    <row r="18" spans="1:4" x14ac:dyDescent="0.3">
      <c r="A18" s="2" t="s">
        <v>53</v>
      </c>
      <c r="B18" s="4">
        <f>Volym!AK18</f>
        <v>97.614000000000004</v>
      </c>
      <c r="C18" s="3">
        <f>Medelcitering!AK18</f>
        <v>0.8965927018665355</v>
      </c>
      <c r="D18" s="4">
        <f>'Bibliometriskt index'!AK18</f>
        <v>105.08715974325757</v>
      </c>
    </row>
    <row r="19" spans="1:4" x14ac:dyDescent="0.3">
      <c r="A19" s="2" t="s">
        <v>54</v>
      </c>
      <c r="B19" s="4">
        <f>Volym!AK19</f>
        <v>143.90100000000001</v>
      </c>
      <c r="C19" s="3">
        <f>Medelcitering!AK19</f>
        <v>1.0581580392075112</v>
      </c>
      <c r="D19" s="4">
        <f>'Bibliometriskt index'!AK19</f>
        <v>169.24955690152231</v>
      </c>
    </row>
    <row r="20" spans="1:4" x14ac:dyDescent="0.3">
      <c r="A20" s="2" t="s">
        <v>55</v>
      </c>
      <c r="B20" s="4">
        <f>Volym!AK20</f>
        <v>224.70499999999996</v>
      </c>
      <c r="C20" s="3">
        <f>Medelcitering!AK20</f>
        <v>0.97559021828619774</v>
      </c>
      <c r="D20" s="4">
        <f>'Bibliometriskt index'!AK20</f>
        <v>211.28747561661658</v>
      </c>
    </row>
    <row r="21" spans="1:4" x14ac:dyDescent="0.3">
      <c r="A21" s="2" t="s">
        <v>56</v>
      </c>
      <c r="B21" s="4">
        <f>Volym!AK21</f>
        <v>211.47400000000002</v>
      </c>
      <c r="C21" s="3">
        <f>Medelcitering!AK21</f>
        <v>0.74567086261195226</v>
      </c>
      <c r="D21" s="4">
        <f>'Bibliometriskt index'!AK21</f>
        <v>163.67797928111415</v>
      </c>
    </row>
    <row r="22" spans="1:4" x14ac:dyDescent="0.3">
      <c r="A22" s="2" t="s">
        <v>57</v>
      </c>
      <c r="B22" s="4">
        <f>Volym!AK22</f>
        <v>122.81200000000003</v>
      </c>
      <c r="C22" s="3">
        <f>Medelcitering!AK22</f>
        <v>0.64651662703970303</v>
      </c>
      <c r="D22" s="4">
        <f>'Bibliometriskt index'!AK22</f>
        <v>95.267519422298605</v>
      </c>
    </row>
    <row r="23" spans="1:4" x14ac:dyDescent="0.3">
      <c r="A23" s="44" t="s">
        <v>91</v>
      </c>
      <c r="B23" s="4">
        <f>Volym!AK23</f>
        <v>21.068000000000001</v>
      </c>
      <c r="C23" s="3">
        <f>Medelcitering!AK23</f>
        <v>1.0869565217391304</v>
      </c>
      <c r="D23" s="4">
        <f>'Bibliometriskt index'!AK23</f>
        <v>18.435599698712039</v>
      </c>
    </row>
    <row r="24" spans="1:4" x14ac:dyDescent="0.3">
      <c r="A24" s="2" t="s">
        <v>58</v>
      </c>
      <c r="B24" s="4">
        <f>Volym!AK24</f>
        <v>96.474000000000018</v>
      </c>
      <c r="C24" s="3">
        <f>Medelcitering!AK24</f>
        <v>0.83172668283682627</v>
      </c>
      <c r="D24" s="4">
        <f>'Bibliometriskt index'!AK24</f>
        <v>76.712025935458641</v>
      </c>
    </row>
    <row r="25" spans="1:4" x14ac:dyDescent="0.3">
      <c r="A25" s="2" t="s">
        <v>59</v>
      </c>
      <c r="B25" s="4">
        <f>Volym!AK25</f>
        <v>78.178000000000011</v>
      </c>
      <c r="C25" s="3">
        <f>Medelcitering!AK25</f>
        <v>0.73434981708408997</v>
      </c>
      <c r="D25" s="4">
        <f>'Bibliometriskt index'!AK25</f>
        <v>71.69897188427835</v>
      </c>
    </row>
    <row r="26" spans="1:4" x14ac:dyDescent="0.3">
      <c r="A26" s="2" t="s">
        <v>60</v>
      </c>
      <c r="B26" s="4">
        <f>Volym!AK26</f>
        <v>11.782999999999999</v>
      </c>
      <c r="C26" s="3">
        <f>Medelcitering!AK26</f>
        <v>1.0252058049732666</v>
      </c>
      <c r="D26" s="4">
        <f>'Bibliometriskt index'!AK26</f>
        <v>34.74479024571113</v>
      </c>
    </row>
    <row r="27" spans="1:4" x14ac:dyDescent="0.3">
      <c r="A27" s="2" t="s">
        <v>61</v>
      </c>
      <c r="B27" s="4">
        <f>Volym!AK27</f>
        <v>95.244000000000014</v>
      </c>
      <c r="C27" s="3">
        <f>Medelcitering!AK27</f>
        <v>0.74534878837512053</v>
      </c>
      <c r="D27" s="4">
        <f>'Bibliometriskt index'!AK27</f>
        <v>96.993766447238102</v>
      </c>
    </row>
    <row r="28" spans="1:4" x14ac:dyDescent="0.3">
      <c r="A28" s="2" t="s">
        <v>62</v>
      </c>
      <c r="B28" s="4">
        <f>Volym!AK28</f>
        <v>73.018000000000001</v>
      </c>
      <c r="C28" s="3">
        <f>Medelcitering!AK28</f>
        <v>0.78898353830562318</v>
      </c>
      <c r="D28" s="4">
        <f>'Bibliometriskt index'!AK28</f>
        <v>63.334942385926389</v>
      </c>
    </row>
    <row r="29" spans="1:4" x14ac:dyDescent="0.3">
      <c r="A29" s="2" t="s">
        <v>63</v>
      </c>
      <c r="B29" s="4">
        <f>Volym!AK29</f>
        <v>60.616999999999997</v>
      </c>
      <c r="C29" s="3">
        <f>Medelcitering!AK29</f>
        <v>0.90519161291386907</v>
      </c>
      <c r="D29" s="4">
        <f>'Bibliometriskt index'!AK29</f>
        <v>51.586302283874581</v>
      </c>
    </row>
    <row r="30" spans="1:4" x14ac:dyDescent="0.3">
      <c r="A30" s="2" t="s">
        <v>64</v>
      </c>
      <c r="B30" s="4">
        <f>Volym!AK30</f>
        <v>100.367</v>
      </c>
      <c r="C30" s="3">
        <f>Medelcitering!AK30</f>
        <v>0.92739645501011314</v>
      </c>
      <c r="D30" s="4">
        <f>'Bibliometriskt index'!AK30</f>
        <v>108.59305654380348</v>
      </c>
    </row>
    <row r="31" spans="1:4" x14ac:dyDescent="0.3">
      <c r="A31" s="2" t="s">
        <v>65</v>
      </c>
      <c r="B31" s="50">
        <f>Volym!AK31</f>
        <v>32.540999999999997</v>
      </c>
      <c r="C31" s="51">
        <f>Medelcitering!AK31</f>
        <v>0.75689130635198665</v>
      </c>
      <c r="D31" s="50">
        <f>'Bibliometriskt index'!AK31</f>
        <v>27.292570058372682</v>
      </c>
    </row>
    <row r="32" spans="1:4" x14ac:dyDescent="0.3">
      <c r="A32" s="32" t="s">
        <v>66</v>
      </c>
      <c r="B32" s="33">
        <f>Volym!AK32</f>
        <v>111.53899999999999</v>
      </c>
      <c r="C32" s="34">
        <f>Medelcitering!AK32</f>
        <v>0.89152673056061105</v>
      </c>
      <c r="D32" s="33">
        <f>'Bibliometriskt index'!AK32</f>
        <v>140.31242960612647</v>
      </c>
    </row>
    <row r="33" spans="1:4" x14ac:dyDescent="0.3">
      <c r="A33" s="52" t="s">
        <v>35</v>
      </c>
      <c r="B33" s="53">
        <f>SUM(B3:B32)</f>
        <v>36443.563999999998</v>
      </c>
      <c r="C33" s="54">
        <f>Medelcitering!AK33</f>
        <v>1.1100785861668196</v>
      </c>
      <c r="D33" s="53">
        <f>'Bibliometriskt index'!AK33</f>
        <v>34350.597483943333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36"/>
  <sheetViews>
    <sheetView workbookViewId="0">
      <selection activeCell="B33" sqref="B33:AK33"/>
    </sheetView>
  </sheetViews>
  <sheetFormatPr defaultRowHeight="14" x14ac:dyDescent="0.3"/>
  <cols>
    <col min="1" max="1" width="24.5" bestFit="1" customWidth="1"/>
  </cols>
  <sheetData>
    <row r="1" spans="1:37" x14ac:dyDescent="0.3">
      <c r="A1" s="36" t="s">
        <v>75</v>
      </c>
    </row>
    <row r="2" spans="1:37" x14ac:dyDescent="0.3">
      <c r="A2" s="1" t="s">
        <v>85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</row>
    <row r="3" spans="1:37" x14ac:dyDescent="0.3">
      <c r="A3" s="2" t="s">
        <v>38</v>
      </c>
      <c r="B3" s="4">
        <v>28.143000000000001</v>
      </c>
      <c r="C3" s="4">
        <v>413.75700000000001</v>
      </c>
      <c r="D3" s="4">
        <v>435.041</v>
      </c>
      <c r="E3" s="4">
        <v>87.992000000000004</v>
      </c>
      <c r="F3" s="4">
        <v>402.59</v>
      </c>
      <c r="G3" s="4">
        <v>192.63300000000001</v>
      </c>
      <c r="H3" s="4">
        <v>7.3929999999999998</v>
      </c>
      <c r="I3" s="4">
        <v>323.22399999999999</v>
      </c>
      <c r="J3" s="4">
        <v>109.075</v>
      </c>
      <c r="K3" s="4">
        <v>11.917</v>
      </c>
      <c r="L3" s="4">
        <v>35.1</v>
      </c>
      <c r="M3" s="4">
        <v>32.642000000000003</v>
      </c>
      <c r="N3" s="4">
        <v>66.569999999999993</v>
      </c>
      <c r="O3" s="4">
        <v>32.067</v>
      </c>
      <c r="P3" s="4">
        <v>9.8330000000000002</v>
      </c>
      <c r="Q3" s="4">
        <v>151.02199999999999</v>
      </c>
      <c r="R3" s="4">
        <v>103.402</v>
      </c>
      <c r="S3" s="4">
        <v>12.686999999999999</v>
      </c>
      <c r="T3" s="4">
        <v>54.75</v>
      </c>
      <c r="U3" s="4">
        <v>140.47499999999999</v>
      </c>
      <c r="V3" s="4">
        <v>0.5</v>
      </c>
      <c r="W3" s="4">
        <v>375.52100000000002</v>
      </c>
      <c r="X3" s="4">
        <v>85.683000000000007</v>
      </c>
      <c r="Y3" s="4"/>
      <c r="Z3" s="4">
        <v>117.723</v>
      </c>
      <c r="AA3" s="4">
        <v>408.05200000000002</v>
      </c>
      <c r="AB3" s="4">
        <v>207.49199999999999</v>
      </c>
      <c r="AC3" s="4">
        <v>205.28800000000001</v>
      </c>
      <c r="AD3" s="4">
        <v>113.334</v>
      </c>
      <c r="AE3" s="4">
        <v>451.74299999999999</v>
      </c>
      <c r="AF3" s="4">
        <v>77.150999999999996</v>
      </c>
      <c r="AG3" s="4">
        <v>84.2</v>
      </c>
      <c r="AH3" s="4">
        <v>41.225000000000001</v>
      </c>
      <c r="AI3" s="4">
        <v>46.131999999999998</v>
      </c>
      <c r="AJ3" s="4">
        <v>43.174999999999997</v>
      </c>
      <c r="AK3" s="4">
        <v>4907.5320000000002</v>
      </c>
    </row>
    <row r="4" spans="1:37" x14ac:dyDescent="0.3">
      <c r="A4" s="2" t="s">
        <v>39</v>
      </c>
      <c r="B4" s="4">
        <v>82.9</v>
      </c>
      <c r="C4" s="4">
        <v>455.34399999999999</v>
      </c>
      <c r="D4" s="4">
        <v>309.95299999999997</v>
      </c>
      <c r="E4" s="4">
        <v>190.36699999999999</v>
      </c>
      <c r="F4" s="4">
        <v>557.62199999999996</v>
      </c>
      <c r="G4" s="4">
        <v>205.11</v>
      </c>
      <c r="H4" s="4">
        <v>6.367</v>
      </c>
      <c r="I4" s="4">
        <v>507.92200000000003</v>
      </c>
      <c r="J4" s="4">
        <v>169.976</v>
      </c>
      <c r="K4" s="4">
        <v>10.583</v>
      </c>
      <c r="L4" s="4">
        <v>77.367000000000004</v>
      </c>
      <c r="M4" s="4">
        <v>50.082999999999998</v>
      </c>
      <c r="N4" s="4">
        <v>38.944000000000003</v>
      </c>
      <c r="O4" s="4">
        <v>34.232999999999997</v>
      </c>
      <c r="P4" s="4">
        <v>16.8</v>
      </c>
      <c r="Q4" s="4">
        <v>129.61199999999999</v>
      </c>
      <c r="R4" s="4">
        <v>182.631</v>
      </c>
      <c r="S4" s="4">
        <v>20.981000000000002</v>
      </c>
      <c r="T4" s="4">
        <v>51.616999999999997</v>
      </c>
      <c r="U4" s="4">
        <v>174.28</v>
      </c>
      <c r="V4" s="4">
        <v>6.367</v>
      </c>
      <c r="W4" s="4">
        <v>278.089</v>
      </c>
      <c r="X4" s="4">
        <v>89.533000000000001</v>
      </c>
      <c r="Y4" s="4">
        <v>2.3330000000000002</v>
      </c>
      <c r="Z4" s="4">
        <v>166.52199999999999</v>
      </c>
      <c r="AA4" s="4">
        <v>475.3</v>
      </c>
      <c r="AB4" s="4">
        <v>268.12799999999999</v>
      </c>
      <c r="AC4" s="4">
        <v>223.91900000000001</v>
      </c>
      <c r="AD4" s="4">
        <v>41.491</v>
      </c>
      <c r="AE4" s="4">
        <v>390.44400000000002</v>
      </c>
      <c r="AF4" s="4">
        <v>95.137</v>
      </c>
      <c r="AG4" s="4">
        <v>49.966999999999999</v>
      </c>
      <c r="AH4" s="4">
        <v>26.567</v>
      </c>
      <c r="AI4" s="4">
        <v>89.430999999999997</v>
      </c>
      <c r="AJ4" s="4">
        <v>61.25</v>
      </c>
      <c r="AK4" s="4">
        <v>5537.17</v>
      </c>
    </row>
    <row r="5" spans="1:37" x14ac:dyDescent="0.3">
      <c r="A5" s="2" t="s">
        <v>40</v>
      </c>
      <c r="B5" s="4">
        <v>10.292999999999999</v>
      </c>
      <c r="C5" s="4">
        <v>333.49400000000003</v>
      </c>
      <c r="D5" s="4">
        <v>128.26400000000001</v>
      </c>
      <c r="E5" s="4">
        <v>86.382000000000005</v>
      </c>
      <c r="F5" s="4">
        <v>139.75800000000001</v>
      </c>
      <c r="G5" s="4">
        <v>46.9</v>
      </c>
      <c r="H5" s="4">
        <v>195.30199999999999</v>
      </c>
      <c r="I5" s="4">
        <v>195.93600000000001</v>
      </c>
      <c r="J5" s="4">
        <v>130.03200000000001</v>
      </c>
      <c r="K5" s="4">
        <v>25.832999999999998</v>
      </c>
      <c r="L5" s="4">
        <v>7.194</v>
      </c>
      <c r="M5" s="4">
        <v>3.617</v>
      </c>
      <c r="N5" s="4">
        <v>35.051000000000002</v>
      </c>
      <c r="O5" s="4">
        <v>27.417000000000002</v>
      </c>
      <c r="P5" s="4">
        <v>14.4</v>
      </c>
      <c r="Q5" s="4">
        <v>47.158000000000001</v>
      </c>
      <c r="R5" s="4">
        <v>128.38900000000001</v>
      </c>
      <c r="S5" s="4">
        <v>23.608000000000001</v>
      </c>
      <c r="T5" s="4">
        <v>45.5</v>
      </c>
      <c r="U5" s="4">
        <v>169.86699999999999</v>
      </c>
      <c r="V5" s="4">
        <v>7.7329999999999997</v>
      </c>
      <c r="W5" s="4">
        <v>84.033000000000001</v>
      </c>
      <c r="X5" s="4">
        <v>51.133000000000003</v>
      </c>
      <c r="Y5" s="4">
        <v>0.66700000000000004</v>
      </c>
      <c r="Z5" s="4">
        <v>175.26900000000001</v>
      </c>
      <c r="AA5" s="4">
        <v>376.21100000000001</v>
      </c>
      <c r="AB5" s="4">
        <v>241.982</v>
      </c>
      <c r="AC5" s="4">
        <v>123.18600000000001</v>
      </c>
      <c r="AD5" s="4">
        <v>19.896000000000001</v>
      </c>
      <c r="AE5" s="4">
        <v>116.968</v>
      </c>
      <c r="AF5" s="4">
        <v>77.021000000000001</v>
      </c>
      <c r="AG5" s="4">
        <v>57.366999999999997</v>
      </c>
      <c r="AH5" s="4">
        <v>14.56</v>
      </c>
      <c r="AI5" s="4">
        <v>50.898000000000003</v>
      </c>
      <c r="AJ5" s="4">
        <v>31.238</v>
      </c>
      <c r="AK5" s="4">
        <v>3222.5570000000002</v>
      </c>
    </row>
    <row r="6" spans="1:37" x14ac:dyDescent="0.3">
      <c r="A6" s="2" t="s">
        <v>41</v>
      </c>
      <c r="B6" s="4">
        <v>7.1829999999999998</v>
      </c>
      <c r="C6" s="4">
        <v>363.065</v>
      </c>
      <c r="D6" s="4">
        <v>242.667</v>
      </c>
      <c r="E6" s="4">
        <v>20.943000000000001</v>
      </c>
      <c r="F6" s="4">
        <v>411.54500000000002</v>
      </c>
      <c r="G6" s="4">
        <v>55.7</v>
      </c>
      <c r="H6" s="4">
        <v>2.4500000000000002</v>
      </c>
      <c r="I6" s="4">
        <v>310.38</v>
      </c>
      <c r="J6" s="4">
        <v>102.633</v>
      </c>
      <c r="K6" s="4">
        <v>19.417000000000002</v>
      </c>
      <c r="L6" s="4">
        <v>3.8330000000000002</v>
      </c>
      <c r="M6" s="4">
        <v>1.583</v>
      </c>
      <c r="N6" s="4">
        <v>34.218000000000004</v>
      </c>
      <c r="O6" s="4">
        <v>15.51</v>
      </c>
      <c r="P6" s="4">
        <v>6.3330000000000002</v>
      </c>
      <c r="Q6" s="4">
        <v>112.955</v>
      </c>
      <c r="R6" s="4">
        <v>49.271999999999998</v>
      </c>
      <c r="S6" s="4">
        <v>50.84</v>
      </c>
      <c r="T6" s="4">
        <v>66.167000000000002</v>
      </c>
      <c r="U6" s="4">
        <v>49.631</v>
      </c>
      <c r="V6" s="4">
        <v>1.367</v>
      </c>
      <c r="W6" s="4">
        <v>107.443</v>
      </c>
      <c r="X6" s="4">
        <v>50.732999999999997</v>
      </c>
      <c r="Y6" s="4">
        <v>0.2</v>
      </c>
      <c r="Z6" s="4">
        <v>32.462000000000003</v>
      </c>
      <c r="AA6" s="4">
        <v>56.031999999999996</v>
      </c>
      <c r="AB6" s="4">
        <v>57.982999999999997</v>
      </c>
      <c r="AC6" s="4">
        <v>45.454999999999998</v>
      </c>
      <c r="AD6" s="4">
        <v>13.119</v>
      </c>
      <c r="AE6" s="4">
        <v>271.017</v>
      </c>
      <c r="AF6" s="4">
        <v>66.724999999999994</v>
      </c>
      <c r="AG6" s="4">
        <v>78.832999999999998</v>
      </c>
      <c r="AH6" s="4">
        <v>26.082999999999998</v>
      </c>
      <c r="AI6" s="4">
        <v>7.6340000000000003</v>
      </c>
      <c r="AJ6" s="4">
        <v>37.710999999999999</v>
      </c>
      <c r="AK6" s="4">
        <v>2779.1219999999998</v>
      </c>
    </row>
    <row r="7" spans="1:37" x14ac:dyDescent="0.3">
      <c r="A7" s="2" t="s">
        <v>42</v>
      </c>
      <c r="B7" s="4">
        <v>7.03</v>
      </c>
      <c r="C7" s="4">
        <v>221.334</v>
      </c>
      <c r="D7" s="4">
        <v>172.84</v>
      </c>
      <c r="E7" s="4">
        <v>34.642000000000003</v>
      </c>
      <c r="F7" s="4">
        <v>122.071</v>
      </c>
      <c r="G7" s="4">
        <v>56.7</v>
      </c>
      <c r="H7" s="4">
        <v>77.177999999999997</v>
      </c>
      <c r="I7" s="4">
        <v>146.09399999999999</v>
      </c>
      <c r="J7" s="4">
        <v>48.082999999999998</v>
      </c>
      <c r="K7" s="4">
        <v>19.667000000000002</v>
      </c>
      <c r="L7" s="4">
        <v>9.1999999999999993</v>
      </c>
      <c r="M7" s="4">
        <v>13.583</v>
      </c>
      <c r="N7" s="4">
        <v>42.16</v>
      </c>
      <c r="O7" s="4">
        <v>21</v>
      </c>
      <c r="P7" s="4">
        <v>15.294</v>
      </c>
      <c r="Q7" s="4">
        <v>29.202000000000002</v>
      </c>
      <c r="R7" s="4">
        <v>130.55799999999999</v>
      </c>
      <c r="S7" s="4">
        <v>4.7670000000000003</v>
      </c>
      <c r="T7" s="4">
        <v>16.582999999999998</v>
      </c>
      <c r="U7" s="4">
        <v>99.721000000000004</v>
      </c>
      <c r="V7" s="4">
        <v>3.3330000000000002</v>
      </c>
      <c r="W7" s="4">
        <v>64.349999999999994</v>
      </c>
      <c r="X7" s="4">
        <v>37</v>
      </c>
      <c r="Y7" s="4">
        <v>0.5</v>
      </c>
      <c r="Z7" s="4">
        <v>123.88500000000001</v>
      </c>
      <c r="AA7" s="4">
        <v>166.85300000000001</v>
      </c>
      <c r="AB7" s="4">
        <v>138.49199999999999</v>
      </c>
      <c r="AC7" s="4">
        <v>110.175</v>
      </c>
      <c r="AD7" s="4">
        <v>5.9939999999999998</v>
      </c>
      <c r="AE7" s="4">
        <v>134.02500000000001</v>
      </c>
      <c r="AF7" s="4">
        <v>57.344999999999999</v>
      </c>
      <c r="AG7" s="4">
        <v>39.25</v>
      </c>
      <c r="AH7" s="4">
        <v>14.2</v>
      </c>
      <c r="AI7" s="4">
        <v>22.670999999999999</v>
      </c>
      <c r="AJ7" s="4">
        <v>10.444000000000001</v>
      </c>
      <c r="AK7" s="4">
        <v>2216.2239999999997</v>
      </c>
    </row>
    <row r="8" spans="1:37" x14ac:dyDescent="0.3">
      <c r="A8" s="2" t="s">
        <v>43</v>
      </c>
      <c r="B8" s="4">
        <v>10.506</v>
      </c>
      <c r="C8" s="4">
        <v>41.83</v>
      </c>
      <c r="D8" s="4">
        <v>69.013000000000005</v>
      </c>
      <c r="E8" s="4">
        <v>40.036999999999999</v>
      </c>
      <c r="F8" s="4">
        <v>93.585999999999999</v>
      </c>
      <c r="G8" s="4">
        <v>269.74400000000003</v>
      </c>
      <c r="H8" s="4">
        <v>4.4169999999999998</v>
      </c>
      <c r="I8" s="4">
        <v>101.648</v>
      </c>
      <c r="J8" s="4">
        <v>61.783000000000001</v>
      </c>
      <c r="K8" s="4">
        <v>36.243000000000002</v>
      </c>
      <c r="L8" s="4">
        <v>40.866999999999997</v>
      </c>
      <c r="M8" s="4">
        <v>13.417</v>
      </c>
      <c r="N8" s="4">
        <v>16.274999999999999</v>
      </c>
      <c r="O8" s="4">
        <v>10.25</v>
      </c>
      <c r="P8" s="4">
        <v>23.783000000000001</v>
      </c>
      <c r="Q8" s="4">
        <v>0.91700000000000004</v>
      </c>
      <c r="R8" s="4">
        <v>101.956</v>
      </c>
      <c r="S8" s="4">
        <v>7.75</v>
      </c>
      <c r="T8" s="4">
        <v>5.8330000000000002</v>
      </c>
      <c r="U8" s="4">
        <v>37.939</v>
      </c>
      <c r="V8" s="4">
        <v>1.333</v>
      </c>
      <c r="W8" s="4">
        <v>290.24900000000002</v>
      </c>
      <c r="X8" s="4">
        <v>35.817</v>
      </c>
      <c r="Y8" s="4">
        <v>0.5</v>
      </c>
      <c r="Z8" s="4">
        <v>138.37</v>
      </c>
      <c r="AA8" s="4">
        <v>146.93899999999999</v>
      </c>
      <c r="AB8" s="4">
        <v>55.420999999999999</v>
      </c>
      <c r="AC8" s="4">
        <v>98.355999999999995</v>
      </c>
      <c r="AD8" s="4">
        <v>11.7</v>
      </c>
      <c r="AE8" s="4">
        <v>160.25200000000001</v>
      </c>
      <c r="AF8" s="4">
        <v>40.543999999999997</v>
      </c>
      <c r="AG8" s="4">
        <v>19.5</v>
      </c>
      <c r="AH8" s="4">
        <v>8.75</v>
      </c>
      <c r="AI8" s="4">
        <v>31.585000000000001</v>
      </c>
      <c r="AJ8" s="4">
        <v>23.085000000000001</v>
      </c>
      <c r="AK8" s="4">
        <v>2050.1950000000002</v>
      </c>
    </row>
    <row r="9" spans="1:37" x14ac:dyDescent="0.3">
      <c r="A9" s="2" t="s">
        <v>44</v>
      </c>
      <c r="B9" s="4">
        <v>20.745000000000001</v>
      </c>
      <c r="C9" s="4">
        <v>101.63500000000001</v>
      </c>
      <c r="D9" s="4">
        <v>545.13699999999994</v>
      </c>
      <c r="E9" s="4">
        <v>274.59100000000001</v>
      </c>
      <c r="F9" s="4">
        <v>78.662000000000006</v>
      </c>
      <c r="G9" s="4">
        <v>21.542999999999999</v>
      </c>
      <c r="H9" s="4">
        <v>70.085999999999999</v>
      </c>
      <c r="I9" s="4">
        <v>82.072000000000003</v>
      </c>
      <c r="J9" s="4">
        <v>4.6749999999999998</v>
      </c>
      <c r="K9" s="4">
        <v>4.9050000000000002</v>
      </c>
      <c r="L9" s="4">
        <v>1</v>
      </c>
      <c r="M9" s="4">
        <v>0.33300000000000002</v>
      </c>
      <c r="N9" s="4">
        <v>168.49600000000001</v>
      </c>
      <c r="O9" s="4">
        <v>1.5329999999999999</v>
      </c>
      <c r="P9" s="4">
        <v>22.233000000000001</v>
      </c>
      <c r="Q9" s="4"/>
      <c r="R9" s="4">
        <v>341.524</v>
      </c>
      <c r="S9" s="4">
        <v>39.79</v>
      </c>
      <c r="T9" s="4">
        <v>2.476</v>
      </c>
      <c r="U9" s="4">
        <v>286.08800000000002</v>
      </c>
      <c r="V9" s="4">
        <v>4.1829999999999998</v>
      </c>
      <c r="W9" s="4">
        <v>8.1669999999999998</v>
      </c>
      <c r="X9" s="4">
        <v>0.7</v>
      </c>
      <c r="Y9" s="4"/>
      <c r="Z9" s="4">
        <v>332.30700000000002</v>
      </c>
      <c r="AA9" s="4">
        <v>991.63</v>
      </c>
      <c r="AB9" s="4">
        <v>735.11</v>
      </c>
      <c r="AC9" s="4">
        <v>516.30100000000004</v>
      </c>
      <c r="AD9" s="4">
        <v>77.994</v>
      </c>
      <c r="AE9" s="4">
        <v>11.385999999999999</v>
      </c>
      <c r="AF9" s="4">
        <v>130.00200000000001</v>
      </c>
      <c r="AG9" s="4">
        <v>3.9169999999999998</v>
      </c>
      <c r="AH9" s="4">
        <v>19.468</v>
      </c>
      <c r="AI9" s="4">
        <v>190.20099999999999</v>
      </c>
      <c r="AJ9" s="4">
        <v>27.725999999999999</v>
      </c>
      <c r="AK9" s="4">
        <v>5116.6160000000009</v>
      </c>
    </row>
    <row r="10" spans="1:37" x14ac:dyDescent="0.3">
      <c r="A10" s="2" t="s">
        <v>45</v>
      </c>
      <c r="B10" s="4">
        <v>5.9829999999999997</v>
      </c>
      <c r="C10" s="4">
        <v>31.768999999999998</v>
      </c>
      <c r="D10" s="4">
        <v>53.131999999999998</v>
      </c>
      <c r="E10" s="4">
        <v>2.3119999999999998</v>
      </c>
      <c r="F10" s="4">
        <v>594.80799999999999</v>
      </c>
      <c r="G10" s="4">
        <v>327.95800000000003</v>
      </c>
      <c r="H10" s="4"/>
      <c r="I10" s="4">
        <v>234.49799999999999</v>
      </c>
      <c r="J10" s="4">
        <v>114.18300000000001</v>
      </c>
      <c r="K10" s="4">
        <v>8.2330000000000005</v>
      </c>
      <c r="L10" s="4">
        <v>171.55</v>
      </c>
      <c r="M10" s="4">
        <v>97.894000000000005</v>
      </c>
      <c r="N10" s="4">
        <v>19.417000000000002</v>
      </c>
      <c r="O10" s="4">
        <v>34.366999999999997</v>
      </c>
      <c r="P10" s="4">
        <v>6.25</v>
      </c>
      <c r="Q10" s="4">
        <v>43.561</v>
      </c>
      <c r="R10" s="4">
        <v>13.9</v>
      </c>
      <c r="S10" s="4">
        <v>2</v>
      </c>
      <c r="T10" s="4">
        <v>11.083</v>
      </c>
      <c r="U10" s="4">
        <v>16.837</v>
      </c>
      <c r="V10" s="4">
        <v>2.2000000000000002</v>
      </c>
      <c r="W10" s="4">
        <v>713.52200000000005</v>
      </c>
      <c r="X10" s="4">
        <v>113.93600000000001</v>
      </c>
      <c r="Y10" s="4">
        <v>33.167000000000002</v>
      </c>
      <c r="Z10" s="4">
        <v>50.863</v>
      </c>
      <c r="AA10" s="4">
        <v>15.792</v>
      </c>
      <c r="AB10" s="4">
        <v>9.0169999999999995</v>
      </c>
      <c r="AC10" s="4">
        <v>27.486999999999998</v>
      </c>
      <c r="AD10" s="4">
        <v>12.193</v>
      </c>
      <c r="AE10" s="4">
        <v>451.18700000000001</v>
      </c>
      <c r="AF10" s="4">
        <v>5.2830000000000004</v>
      </c>
      <c r="AG10" s="4">
        <v>3</v>
      </c>
      <c r="AH10" s="4">
        <v>18.332999999999998</v>
      </c>
      <c r="AI10" s="4">
        <v>0.72199999999999998</v>
      </c>
      <c r="AJ10" s="4">
        <v>50.161000000000001</v>
      </c>
      <c r="AK10" s="4">
        <v>3296.598</v>
      </c>
    </row>
    <row r="11" spans="1:37" x14ac:dyDescent="0.3">
      <c r="A11" s="2" t="s">
        <v>46</v>
      </c>
      <c r="B11" s="4">
        <v>19.917000000000002</v>
      </c>
      <c r="C11" s="4">
        <v>15.831</v>
      </c>
      <c r="D11" s="4">
        <v>47.703000000000003</v>
      </c>
      <c r="E11" s="4">
        <v>1.0469999999999999</v>
      </c>
      <c r="F11" s="4">
        <v>433.65100000000001</v>
      </c>
      <c r="G11" s="4">
        <v>200.48599999999999</v>
      </c>
      <c r="H11" s="4">
        <v>0.61699999999999999</v>
      </c>
      <c r="I11" s="4">
        <v>118</v>
      </c>
      <c r="J11" s="4">
        <v>112.617</v>
      </c>
      <c r="K11" s="4">
        <v>3.2</v>
      </c>
      <c r="L11" s="4">
        <v>153.35</v>
      </c>
      <c r="M11" s="4">
        <v>55.7</v>
      </c>
      <c r="N11" s="4">
        <v>1.917</v>
      </c>
      <c r="O11" s="4">
        <v>10.083</v>
      </c>
      <c r="P11" s="4">
        <v>8.7829999999999995</v>
      </c>
      <c r="Q11" s="4">
        <v>19.175999999999998</v>
      </c>
      <c r="R11" s="4">
        <v>1.633</v>
      </c>
      <c r="S11" s="4">
        <v>0.2</v>
      </c>
      <c r="T11" s="4">
        <v>7.3330000000000002</v>
      </c>
      <c r="U11" s="4">
        <v>6.375</v>
      </c>
      <c r="V11" s="4"/>
      <c r="W11" s="4">
        <v>471.47300000000001</v>
      </c>
      <c r="X11" s="4">
        <v>67.816999999999993</v>
      </c>
      <c r="Y11" s="4">
        <v>9.3670000000000009</v>
      </c>
      <c r="Z11" s="4">
        <v>33.386000000000003</v>
      </c>
      <c r="AA11" s="4">
        <v>11.885999999999999</v>
      </c>
      <c r="AB11" s="4">
        <v>4.7370000000000001</v>
      </c>
      <c r="AC11" s="4">
        <v>12.256</v>
      </c>
      <c r="AD11" s="4">
        <v>3.75</v>
      </c>
      <c r="AE11" s="4">
        <v>280.05099999999999</v>
      </c>
      <c r="AF11" s="4">
        <v>0.75</v>
      </c>
      <c r="AG11" s="4">
        <v>1</v>
      </c>
      <c r="AH11" s="4">
        <v>50.832999999999998</v>
      </c>
      <c r="AI11" s="4">
        <v>0.53300000000000003</v>
      </c>
      <c r="AJ11" s="4">
        <v>17.882999999999999</v>
      </c>
      <c r="AK11" s="4">
        <v>2183.3409999999999</v>
      </c>
    </row>
    <row r="12" spans="1:37" x14ac:dyDescent="0.3">
      <c r="A12" s="2" t="s">
        <v>47</v>
      </c>
      <c r="B12" s="4">
        <v>3.25</v>
      </c>
      <c r="C12" s="4">
        <v>6.0830000000000002</v>
      </c>
      <c r="D12" s="4">
        <v>1.6</v>
      </c>
      <c r="E12" s="4">
        <v>0.14299999999999999</v>
      </c>
      <c r="F12" s="4">
        <v>103.7</v>
      </c>
      <c r="G12" s="4">
        <v>54.1</v>
      </c>
      <c r="H12" s="4">
        <v>2.25</v>
      </c>
      <c r="I12" s="4">
        <v>61.447000000000003</v>
      </c>
      <c r="J12" s="4">
        <v>32.767000000000003</v>
      </c>
      <c r="K12" s="4"/>
      <c r="L12" s="4">
        <v>74.924000000000007</v>
      </c>
      <c r="M12" s="4">
        <v>6.3330000000000002</v>
      </c>
      <c r="N12" s="4">
        <v>2.5329999999999999</v>
      </c>
      <c r="O12" s="4">
        <v>6.9169999999999998</v>
      </c>
      <c r="P12" s="4">
        <v>3.5</v>
      </c>
      <c r="Q12" s="4">
        <v>24.550999999999998</v>
      </c>
      <c r="R12" s="4">
        <v>18.5</v>
      </c>
      <c r="S12" s="4"/>
      <c r="T12" s="4">
        <v>4.3330000000000002</v>
      </c>
      <c r="U12" s="4"/>
      <c r="V12" s="4">
        <v>0.33300000000000002</v>
      </c>
      <c r="W12" s="4">
        <v>56.71</v>
      </c>
      <c r="X12" s="4">
        <v>25.667000000000002</v>
      </c>
      <c r="Y12" s="4">
        <v>27.082999999999998</v>
      </c>
      <c r="Z12" s="4">
        <v>21.024999999999999</v>
      </c>
      <c r="AA12" s="4">
        <v>1.0329999999999999</v>
      </c>
      <c r="AB12" s="4">
        <v>1.367</v>
      </c>
      <c r="AC12" s="4">
        <v>0.75</v>
      </c>
      <c r="AD12" s="4">
        <v>3.9329999999999998</v>
      </c>
      <c r="AE12" s="4">
        <v>26.683</v>
      </c>
      <c r="AF12" s="4">
        <v>2</v>
      </c>
      <c r="AG12" s="4">
        <v>3</v>
      </c>
      <c r="AH12" s="4">
        <v>8.5</v>
      </c>
      <c r="AI12" s="4"/>
      <c r="AJ12" s="4">
        <v>7.327</v>
      </c>
      <c r="AK12" s="4">
        <v>592.34199999999998</v>
      </c>
    </row>
    <row r="13" spans="1:37" x14ac:dyDescent="0.3">
      <c r="A13" s="2" t="s">
        <v>48</v>
      </c>
      <c r="B13" s="4">
        <v>362.41300000000001</v>
      </c>
      <c r="C13" s="4">
        <v>693.154</v>
      </c>
      <c r="D13" s="4">
        <v>80.346000000000004</v>
      </c>
      <c r="E13" s="4">
        <v>4.085</v>
      </c>
      <c r="F13" s="4">
        <v>87.957999999999998</v>
      </c>
      <c r="G13" s="4">
        <v>18.309999999999999</v>
      </c>
      <c r="H13" s="4"/>
      <c r="I13" s="4">
        <v>386.464</v>
      </c>
      <c r="J13" s="4">
        <v>37.783000000000001</v>
      </c>
      <c r="K13" s="4"/>
      <c r="L13" s="4">
        <v>0.5</v>
      </c>
      <c r="M13" s="4"/>
      <c r="N13" s="4">
        <v>10.042</v>
      </c>
      <c r="O13" s="4">
        <v>13.167</v>
      </c>
      <c r="P13" s="4">
        <v>3.5830000000000002</v>
      </c>
      <c r="Q13" s="4">
        <v>20.050999999999998</v>
      </c>
      <c r="R13" s="4">
        <v>1.4259999999999999</v>
      </c>
      <c r="S13" s="4"/>
      <c r="T13" s="4">
        <v>4.25</v>
      </c>
      <c r="U13" s="4">
        <v>87.382000000000005</v>
      </c>
      <c r="V13" s="4"/>
      <c r="W13" s="4">
        <v>8.0329999999999995</v>
      </c>
      <c r="X13" s="4">
        <v>3.8330000000000002</v>
      </c>
      <c r="Y13" s="4"/>
      <c r="Z13" s="4">
        <v>6.367</v>
      </c>
      <c r="AA13" s="4">
        <v>92.537000000000006</v>
      </c>
      <c r="AB13" s="4">
        <v>10.037000000000001</v>
      </c>
      <c r="AC13" s="4">
        <v>9.6440000000000001</v>
      </c>
      <c r="AD13" s="4">
        <v>2.4169999999999998</v>
      </c>
      <c r="AE13" s="4">
        <v>8.5830000000000002</v>
      </c>
      <c r="AF13" s="4">
        <v>1.417</v>
      </c>
      <c r="AG13" s="4">
        <v>0.5</v>
      </c>
      <c r="AH13" s="4">
        <v>11.117000000000001</v>
      </c>
      <c r="AI13" s="4">
        <v>0.53300000000000003</v>
      </c>
      <c r="AJ13" s="4">
        <v>20.776</v>
      </c>
      <c r="AK13" s="4">
        <v>1986.7079999999996</v>
      </c>
    </row>
    <row r="14" spans="1:37" x14ac:dyDescent="0.3">
      <c r="A14" s="2" t="s">
        <v>49</v>
      </c>
      <c r="B14" s="4">
        <v>5</v>
      </c>
      <c r="C14" s="4">
        <v>13.558999999999999</v>
      </c>
      <c r="D14" s="4"/>
      <c r="E14" s="4">
        <v>1.5</v>
      </c>
      <c r="F14" s="4">
        <v>46.982999999999997</v>
      </c>
      <c r="G14" s="4">
        <v>30.533000000000001</v>
      </c>
      <c r="H14" s="4">
        <v>1.2829999999999999</v>
      </c>
      <c r="I14" s="4">
        <v>22.574999999999999</v>
      </c>
      <c r="J14" s="4">
        <v>7.117</v>
      </c>
      <c r="K14" s="4">
        <v>6.8330000000000002</v>
      </c>
      <c r="L14" s="4">
        <v>10.333</v>
      </c>
      <c r="M14" s="4">
        <v>0.5</v>
      </c>
      <c r="N14" s="4">
        <v>1.833</v>
      </c>
      <c r="O14" s="4">
        <v>2</v>
      </c>
      <c r="P14" s="4">
        <v>5.5</v>
      </c>
      <c r="Q14" s="4">
        <v>5.867</v>
      </c>
      <c r="R14" s="4">
        <v>29.536000000000001</v>
      </c>
      <c r="S14" s="4">
        <v>2.25</v>
      </c>
      <c r="T14" s="4">
        <v>3.3330000000000002</v>
      </c>
      <c r="U14" s="4">
        <v>4.6669999999999998</v>
      </c>
      <c r="V14" s="4">
        <v>0.5</v>
      </c>
      <c r="W14" s="4">
        <v>12.5</v>
      </c>
      <c r="X14" s="4">
        <v>14.417</v>
      </c>
      <c r="Y14" s="4"/>
      <c r="Z14" s="4">
        <v>2.3330000000000002</v>
      </c>
      <c r="AA14" s="4">
        <v>2.4260000000000002</v>
      </c>
      <c r="AB14" s="4">
        <v>2.81</v>
      </c>
      <c r="AC14" s="4">
        <v>0.5</v>
      </c>
      <c r="AD14" s="4"/>
      <c r="AE14" s="4">
        <v>20.117000000000001</v>
      </c>
      <c r="AF14" s="4">
        <v>6.0830000000000002</v>
      </c>
      <c r="AG14" s="4">
        <v>0.83299999999999996</v>
      </c>
      <c r="AH14" s="4">
        <v>0.53300000000000003</v>
      </c>
      <c r="AI14" s="4"/>
      <c r="AJ14" s="4">
        <v>1.5</v>
      </c>
      <c r="AK14" s="4">
        <v>265.75400000000008</v>
      </c>
    </row>
    <row r="15" spans="1:37" x14ac:dyDescent="0.3">
      <c r="A15" s="2" t="s">
        <v>50</v>
      </c>
      <c r="B15" s="4">
        <v>0.16700000000000001</v>
      </c>
      <c r="C15" s="4">
        <v>27.324000000000002</v>
      </c>
      <c r="D15" s="4"/>
      <c r="E15" s="4"/>
      <c r="F15" s="4">
        <v>38.067</v>
      </c>
      <c r="G15" s="4">
        <v>17.367000000000001</v>
      </c>
      <c r="H15" s="4"/>
      <c r="I15" s="4">
        <v>27.01</v>
      </c>
      <c r="J15" s="4">
        <v>10.833</v>
      </c>
      <c r="K15" s="4">
        <v>1.333</v>
      </c>
      <c r="L15" s="4">
        <v>10.75</v>
      </c>
      <c r="M15" s="4">
        <v>4.5</v>
      </c>
      <c r="N15" s="4">
        <v>2.2930000000000001</v>
      </c>
      <c r="O15" s="4">
        <v>0.5</v>
      </c>
      <c r="P15" s="4">
        <v>3.867</v>
      </c>
      <c r="Q15" s="4">
        <v>2</v>
      </c>
      <c r="R15" s="4">
        <v>20.399999999999999</v>
      </c>
      <c r="S15" s="4">
        <v>1</v>
      </c>
      <c r="T15" s="4">
        <v>3</v>
      </c>
      <c r="U15" s="4">
        <v>2.6429999999999998</v>
      </c>
      <c r="V15" s="4">
        <v>2</v>
      </c>
      <c r="W15" s="4">
        <v>22.7</v>
      </c>
      <c r="X15" s="4">
        <v>10.117000000000001</v>
      </c>
      <c r="Y15" s="4">
        <v>3.5</v>
      </c>
      <c r="Z15" s="4">
        <v>11.583</v>
      </c>
      <c r="AA15" s="4">
        <v>3.1829999999999998</v>
      </c>
      <c r="AB15" s="4">
        <v>1.143</v>
      </c>
      <c r="AC15" s="4">
        <v>3.093</v>
      </c>
      <c r="AD15" s="4"/>
      <c r="AE15" s="4">
        <v>23.308</v>
      </c>
      <c r="AF15" s="4">
        <v>7.117</v>
      </c>
      <c r="AG15" s="4">
        <v>6.8330000000000002</v>
      </c>
      <c r="AH15" s="4"/>
      <c r="AI15" s="4">
        <v>0.5</v>
      </c>
      <c r="AJ15" s="4">
        <v>2.5830000000000002</v>
      </c>
      <c r="AK15" s="4">
        <v>270.714</v>
      </c>
    </row>
    <row r="16" spans="1:37" x14ac:dyDescent="0.3">
      <c r="A16" s="2" t="s">
        <v>51</v>
      </c>
      <c r="B16" s="4">
        <v>1</v>
      </c>
      <c r="C16" s="4">
        <v>3.5329999999999999</v>
      </c>
      <c r="D16" s="4"/>
      <c r="E16" s="4"/>
      <c r="F16" s="4">
        <v>17.917000000000002</v>
      </c>
      <c r="G16" s="4">
        <v>19</v>
      </c>
      <c r="H16" s="4">
        <v>0.33300000000000002</v>
      </c>
      <c r="I16" s="4">
        <v>11.51</v>
      </c>
      <c r="J16" s="4">
        <v>9.7330000000000005</v>
      </c>
      <c r="K16" s="4">
        <v>4.6500000000000004</v>
      </c>
      <c r="L16" s="4">
        <v>1.417</v>
      </c>
      <c r="M16" s="4">
        <v>1.833</v>
      </c>
      <c r="N16" s="4">
        <v>0.5</v>
      </c>
      <c r="O16" s="4">
        <v>2</v>
      </c>
      <c r="P16" s="4"/>
      <c r="Q16" s="4">
        <v>0.33300000000000002</v>
      </c>
      <c r="R16" s="4">
        <v>14.36</v>
      </c>
      <c r="S16" s="4">
        <v>1.333</v>
      </c>
      <c r="T16" s="4">
        <v>6.3330000000000002</v>
      </c>
      <c r="U16" s="4"/>
      <c r="V16" s="4">
        <v>0.5</v>
      </c>
      <c r="W16" s="4">
        <v>8.1669999999999998</v>
      </c>
      <c r="X16" s="4">
        <v>24.893000000000001</v>
      </c>
      <c r="Y16" s="4"/>
      <c r="Z16" s="4">
        <v>2.7829999999999999</v>
      </c>
      <c r="AA16" s="4">
        <v>0.53300000000000003</v>
      </c>
      <c r="AB16" s="4">
        <v>2.4830000000000001</v>
      </c>
      <c r="AC16" s="4"/>
      <c r="AD16" s="4"/>
      <c r="AE16" s="4">
        <v>37.143000000000001</v>
      </c>
      <c r="AF16" s="4">
        <v>3.6669999999999998</v>
      </c>
      <c r="AG16" s="4">
        <v>12</v>
      </c>
      <c r="AH16" s="4">
        <v>3.367</v>
      </c>
      <c r="AI16" s="4">
        <v>0.33300000000000002</v>
      </c>
      <c r="AJ16" s="4">
        <v>9.4499999999999993</v>
      </c>
      <c r="AK16" s="4">
        <v>201.10399999999996</v>
      </c>
    </row>
    <row r="17" spans="1:37" x14ac:dyDescent="0.3">
      <c r="A17" s="2" t="s">
        <v>52</v>
      </c>
      <c r="B17" s="4">
        <v>2.7440000000000002</v>
      </c>
      <c r="C17" s="4">
        <v>11.097</v>
      </c>
      <c r="D17" s="4">
        <v>4.5330000000000004</v>
      </c>
      <c r="E17" s="4">
        <v>2.4289999999999998</v>
      </c>
      <c r="F17" s="4">
        <v>26.317</v>
      </c>
      <c r="G17" s="4">
        <v>27.5</v>
      </c>
      <c r="H17" s="4">
        <v>3.6</v>
      </c>
      <c r="I17" s="4">
        <v>37.5</v>
      </c>
      <c r="J17" s="4">
        <v>13.25</v>
      </c>
      <c r="K17" s="4">
        <v>10.833</v>
      </c>
      <c r="L17" s="4">
        <v>3</v>
      </c>
      <c r="M17" s="4"/>
      <c r="N17" s="4">
        <v>4.6539999999999999</v>
      </c>
      <c r="O17" s="4">
        <v>9.5329999999999995</v>
      </c>
      <c r="P17" s="4">
        <v>6.492</v>
      </c>
      <c r="Q17" s="4">
        <v>1</v>
      </c>
      <c r="R17" s="4">
        <v>34.456000000000003</v>
      </c>
      <c r="S17" s="4">
        <v>6.1669999999999998</v>
      </c>
      <c r="T17" s="4">
        <v>3</v>
      </c>
      <c r="U17" s="4">
        <v>7.5759999999999996</v>
      </c>
      <c r="V17" s="4"/>
      <c r="W17" s="4">
        <v>4.1669999999999998</v>
      </c>
      <c r="X17" s="4">
        <v>1</v>
      </c>
      <c r="Y17" s="4"/>
      <c r="Z17" s="4">
        <v>20.832999999999998</v>
      </c>
      <c r="AA17" s="4">
        <v>18.167999999999999</v>
      </c>
      <c r="AB17" s="4">
        <v>15.368</v>
      </c>
      <c r="AC17" s="4">
        <v>12.708</v>
      </c>
      <c r="AD17" s="4">
        <v>0.58299999999999996</v>
      </c>
      <c r="AE17" s="4">
        <v>8.1999999999999993</v>
      </c>
      <c r="AF17" s="4">
        <v>21.05</v>
      </c>
      <c r="AG17" s="4">
        <v>5.5</v>
      </c>
      <c r="AH17" s="4">
        <v>1.167</v>
      </c>
      <c r="AI17" s="4">
        <v>9.91</v>
      </c>
      <c r="AJ17" s="4">
        <v>1.917</v>
      </c>
      <c r="AK17" s="4">
        <v>336.25200000000001</v>
      </c>
    </row>
    <row r="18" spans="1:37" x14ac:dyDescent="0.3">
      <c r="A18" s="2" t="s">
        <v>53</v>
      </c>
      <c r="B18" s="4">
        <v>0.5</v>
      </c>
      <c r="C18" s="4"/>
      <c r="D18" s="4"/>
      <c r="E18" s="4"/>
      <c r="F18" s="4">
        <v>0.33300000000000002</v>
      </c>
      <c r="G18" s="4">
        <v>52.582999999999998</v>
      </c>
      <c r="H18" s="4"/>
      <c r="I18" s="4"/>
      <c r="J18" s="4">
        <v>3.1669999999999998</v>
      </c>
      <c r="K18" s="4">
        <v>1</v>
      </c>
      <c r="L18" s="4">
        <v>2.3330000000000002</v>
      </c>
      <c r="M18" s="4"/>
      <c r="N18" s="4">
        <v>0.5</v>
      </c>
      <c r="O18" s="4">
        <v>4.6669999999999998</v>
      </c>
      <c r="P18" s="4"/>
      <c r="Q18" s="4">
        <v>0.14299999999999999</v>
      </c>
      <c r="R18" s="4">
        <v>9.4120000000000008</v>
      </c>
      <c r="S18" s="4"/>
      <c r="T18" s="4"/>
      <c r="U18" s="4">
        <v>1.833</v>
      </c>
      <c r="V18" s="4"/>
      <c r="W18" s="4">
        <v>1.333</v>
      </c>
      <c r="X18" s="4">
        <v>6.5</v>
      </c>
      <c r="Y18" s="4"/>
      <c r="Z18" s="4">
        <v>3</v>
      </c>
      <c r="AA18" s="4">
        <v>0.16700000000000001</v>
      </c>
      <c r="AB18" s="4">
        <v>0.5</v>
      </c>
      <c r="AC18" s="4"/>
      <c r="AD18" s="4"/>
      <c r="AE18" s="4">
        <v>5.476</v>
      </c>
      <c r="AF18" s="4"/>
      <c r="AG18" s="4"/>
      <c r="AH18" s="4"/>
      <c r="AI18" s="4"/>
      <c r="AJ18" s="4">
        <v>4.1669999999999998</v>
      </c>
      <c r="AK18" s="4">
        <v>97.614000000000004</v>
      </c>
    </row>
    <row r="19" spans="1:37" x14ac:dyDescent="0.3">
      <c r="A19" s="2" t="s">
        <v>54</v>
      </c>
      <c r="B19" s="4">
        <v>0.5</v>
      </c>
      <c r="C19" s="4">
        <v>0.1</v>
      </c>
      <c r="D19" s="4">
        <v>0.33300000000000002</v>
      </c>
      <c r="E19" s="4">
        <v>0.68500000000000005</v>
      </c>
      <c r="F19" s="4">
        <v>0.5</v>
      </c>
      <c r="G19" s="4">
        <v>14.5</v>
      </c>
      <c r="H19" s="4">
        <v>29.295999999999999</v>
      </c>
      <c r="I19" s="4">
        <v>0.25</v>
      </c>
      <c r="J19" s="4">
        <v>20.466999999999999</v>
      </c>
      <c r="K19" s="4">
        <v>2.4</v>
      </c>
      <c r="L19" s="4">
        <v>1.7</v>
      </c>
      <c r="M19" s="4">
        <v>0.5</v>
      </c>
      <c r="N19" s="4">
        <v>1.9330000000000001</v>
      </c>
      <c r="O19" s="4">
        <v>3.8330000000000002</v>
      </c>
      <c r="P19" s="4"/>
      <c r="Q19" s="4"/>
      <c r="R19" s="4">
        <v>17.977</v>
      </c>
      <c r="S19" s="4"/>
      <c r="T19" s="4">
        <v>2.5</v>
      </c>
      <c r="U19" s="4">
        <v>0.81699999999999995</v>
      </c>
      <c r="V19" s="4"/>
      <c r="W19" s="4">
        <v>19.082999999999998</v>
      </c>
      <c r="X19" s="4">
        <v>0.5</v>
      </c>
      <c r="Y19" s="4"/>
      <c r="Z19" s="4">
        <v>5.2</v>
      </c>
      <c r="AA19" s="4">
        <v>3.9830000000000001</v>
      </c>
      <c r="AB19" s="4">
        <v>1.601</v>
      </c>
      <c r="AC19" s="4">
        <v>2.617</v>
      </c>
      <c r="AD19" s="4">
        <v>0.16700000000000001</v>
      </c>
      <c r="AE19" s="4"/>
      <c r="AF19" s="4">
        <v>1.476</v>
      </c>
      <c r="AG19" s="4">
        <v>0.5</v>
      </c>
      <c r="AH19" s="4">
        <v>5.9829999999999997</v>
      </c>
      <c r="AI19" s="4">
        <v>0.66700000000000004</v>
      </c>
      <c r="AJ19" s="4">
        <v>3.8330000000000002</v>
      </c>
      <c r="AK19" s="4">
        <v>143.90100000000001</v>
      </c>
    </row>
    <row r="20" spans="1:37" x14ac:dyDescent="0.3">
      <c r="A20" s="2" t="s">
        <v>55</v>
      </c>
      <c r="B20" s="4">
        <v>3.2130000000000001</v>
      </c>
      <c r="C20" s="4">
        <v>44.947000000000003</v>
      </c>
      <c r="D20" s="4">
        <v>11.443</v>
      </c>
      <c r="E20" s="4">
        <v>1.4</v>
      </c>
      <c r="F20" s="4">
        <v>11.9</v>
      </c>
      <c r="G20" s="4">
        <v>5.6669999999999998</v>
      </c>
      <c r="H20" s="4"/>
      <c r="I20" s="4">
        <v>47.348999999999997</v>
      </c>
      <c r="J20" s="4">
        <v>8.75</v>
      </c>
      <c r="K20" s="4">
        <v>3.3330000000000002</v>
      </c>
      <c r="L20" s="4"/>
      <c r="M20" s="4"/>
      <c r="N20" s="4">
        <v>0.2</v>
      </c>
      <c r="O20" s="4">
        <v>2.5</v>
      </c>
      <c r="P20" s="4">
        <v>5</v>
      </c>
      <c r="Q20" s="4">
        <v>4.3339999999999996</v>
      </c>
      <c r="R20" s="4">
        <v>8.3930000000000007</v>
      </c>
      <c r="S20" s="4"/>
      <c r="T20" s="4">
        <v>2.25</v>
      </c>
      <c r="U20" s="4">
        <v>13.959</v>
      </c>
      <c r="V20" s="4"/>
      <c r="W20" s="4">
        <v>6.8330000000000002</v>
      </c>
      <c r="X20" s="4">
        <v>7</v>
      </c>
      <c r="Y20" s="4"/>
      <c r="Z20" s="4">
        <v>3.9329999999999998</v>
      </c>
      <c r="AA20" s="4">
        <v>2.8260000000000001</v>
      </c>
      <c r="AB20" s="4">
        <v>9.81</v>
      </c>
      <c r="AC20" s="4">
        <v>3</v>
      </c>
      <c r="AD20" s="4">
        <v>1.25</v>
      </c>
      <c r="AE20" s="4">
        <v>6.35</v>
      </c>
      <c r="AF20" s="4">
        <v>4.2830000000000004</v>
      </c>
      <c r="AG20" s="4">
        <v>2.3330000000000002</v>
      </c>
      <c r="AH20" s="4">
        <v>0.33300000000000002</v>
      </c>
      <c r="AI20" s="4">
        <v>0.53300000000000003</v>
      </c>
      <c r="AJ20" s="4">
        <v>1.583</v>
      </c>
      <c r="AK20" s="4">
        <v>224.70499999999996</v>
      </c>
    </row>
    <row r="21" spans="1:37" x14ac:dyDescent="0.3">
      <c r="A21" s="2" t="s">
        <v>56</v>
      </c>
      <c r="B21" s="4"/>
      <c r="C21" s="4">
        <v>3.1859999999999999</v>
      </c>
      <c r="D21" s="4">
        <v>0.89300000000000002</v>
      </c>
      <c r="E21" s="4">
        <v>6.0839999999999996</v>
      </c>
      <c r="F21" s="4">
        <v>18.567</v>
      </c>
      <c r="G21" s="4">
        <v>13.095000000000001</v>
      </c>
      <c r="H21" s="4">
        <v>76.917000000000002</v>
      </c>
      <c r="I21" s="4">
        <v>6.9</v>
      </c>
      <c r="J21" s="4">
        <v>0.83299999999999996</v>
      </c>
      <c r="K21" s="4">
        <v>5</v>
      </c>
      <c r="L21" s="4">
        <v>2.5</v>
      </c>
      <c r="M21" s="4"/>
      <c r="N21" s="4">
        <v>0.42399999999999999</v>
      </c>
      <c r="O21" s="4">
        <v>1</v>
      </c>
      <c r="P21" s="4">
        <v>0.25</v>
      </c>
      <c r="Q21" s="4">
        <v>0.5</v>
      </c>
      <c r="R21" s="4">
        <v>16.593</v>
      </c>
      <c r="S21" s="4"/>
      <c r="T21" s="4">
        <v>4.75</v>
      </c>
      <c r="U21" s="4">
        <v>2.5750000000000002</v>
      </c>
      <c r="V21" s="4"/>
      <c r="W21" s="4">
        <v>5.2329999999999997</v>
      </c>
      <c r="X21" s="4">
        <v>1.333</v>
      </c>
      <c r="Y21" s="4"/>
      <c r="Z21" s="4">
        <v>2.9169999999999998</v>
      </c>
      <c r="AA21" s="4">
        <v>7.8479999999999999</v>
      </c>
      <c r="AB21" s="4">
        <v>6.65</v>
      </c>
      <c r="AC21" s="4">
        <v>4.6749999999999998</v>
      </c>
      <c r="AD21" s="4"/>
      <c r="AE21" s="4">
        <v>12.185</v>
      </c>
      <c r="AF21" s="4">
        <v>2.8330000000000002</v>
      </c>
      <c r="AG21" s="4">
        <v>5.5</v>
      </c>
      <c r="AH21" s="4"/>
      <c r="AI21" s="4">
        <v>2.0329999999999999</v>
      </c>
      <c r="AJ21" s="4">
        <v>0.2</v>
      </c>
      <c r="AK21" s="4">
        <v>211.47400000000002</v>
      </c>
    </row>
    <row r="22" spans="1:37" x14ac:dyDescent="0.3">
      <c r="A22" s="2" t="s">
        <v>57</v>
      </c>
      <c r="B22" s="4">
        <v>0.66700000000000004</v>
      </c>
      <c r="C22" s="4">
        <v>0.75</v>
      </c>
      <c r="D22" s="4">
        <v>0.66700000000000004</v>
      </c>
      <c r="E22" s="4"/>
      <c r="F22" s="4">
        <v>5.7329999999999997</v>
      </c>
      <c r="G22" s="4">
        <v>33.610999999999997</v>
      </c>
      <c r="H22" s="4">
        <v>0.2</v>
      </c>
      <c r="I22" s="4">
        <v>7.6669999999999998</v>
      </c>
      <c r="J22" s="4">
        <v>15.25</v>
      </c>
      <c r="K22" s="4">
        <v>6.25</v>
      </c>
      <c r="L22" s="4"/>
      <c r="M22" s="4">
        <v>0.5</v>
      </c>
      <c r="N22" s="4">
        <v>0.33300000000000002</v>
      </c>
      <c r="O22" s="4">
        <v>0.5</v>
      </c>
      <c r="P22" s="4">
        <v>1</v>
      </c>
      <c r="Q22" s="4"/>
      <c r="R22" s="4">
        <v>15.483000000000001</v>
      </c>
      <c r="S22" s="4"/>
      <c r="T22" s="4">
        <v>2.2000000000000002</v>
      </c>
      <c r="U22" s="4">
        <v>0.59299999999999997</v>
      </c>
      <c r="V22" s="4"/>
      <c r="W22" s="4">
        <v>3.0329999999999999</v>
      </c>
      <c r="X22" s="4"/>
      <c r="Y22" s="4"/>
      <c r="Z22" s="4">
        <v>8.1999999999999993</v>
      </c>
      <c r="AA22" s="4">
        <v>4.8579999999999997</v>
      </c>
      <c r="AB22" s="4">
        <v>0.58299999999999996</v>
      </c>
      <c r="AC22" s="4">
        <v>1.617</v>
      </c>
      <c r="AD22" s="4"/>
      <c r="AE22" s="4">
        <v>2.3330000000000002</v>
      </c>
      <c r="AF22" s="4">
        <v>2.75</v>
      </c>
      <c r="AG22" s="4">
        <v>1.417</v>
      </c>
      <c r="AH22" s="4">
        <v>3</v>
      </c>
      <c r="AI22" s="4">
        <v>2.117</v>
      </c>
      <c r="AJ22" s="4">
        <v>1.5</v>
      </c>
      <c r="AK22" s="4">
        <v>122.81200000000003</v>
      </c>
    </row>
    <row r="23" spans="1:37" s="47" customFormat="1" x14ac:dyDescent="0.3">
      <c r="A23" s="44" t="s">
        <v>91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>
        <v>0.5</v>
      </c>
      <c r="S23" s="45"/>
      <c r="T23" s="45"/>
      <c r="U23" s="45"/>
      <c r="V23" s="45"/>
      <c r="W23" s="45"/>
      <c r="X23" s="45"/>
      <c r="Y23" s="45"/>
      <c r="Z23" s="45">
        <v>12.743</v>
      </c>
      <c r="AA23" s="45">
        <v>3.9420000000000002</v>
      </c>
      <c r="AB23" s="45">
        <v>2.383</v>
      </c>
      <c r="AC23" s="45"/>
      <c r="AD23" s="45"/>
      <c r="AE23" s="45"/>
      <c r="AF23" s="45">
        <v>0.83299999999999996</v>
      </c>
      <c r="AG23" s="45"/>
      <c r="AH23" s="45"/>
      <c r="AI23" s="45"/>
      <c r="AJ23" s="45">
        <v>0.66700000000000004</v>
      </c>
      <c r="AK23" s="45">
        <v>21.068000000000001</v>
      </c>
    </row>
    <row r="24" spans="1:37" x14ac:dyDescent="0.3">
      <c r="A24" s="2" t="s">
        <v>58</v>
      </c>
      <c r="B24" s="4">
        <v>0.33300000000000002</v>
      </c>
      <c r="C24" s="4">
        <v>1.333</v>
      </c>
      <c r="D24" s="4">
        <v>0.58299999999999996</v>
      </c>
      <c r="E24" s="4">
        <v>0.5</v>
      </c>
      <c r="F24" s="4">
        <v>10.433</v>
      </c>
      <c r="G24" s="4">
        <v>6.2</v>
      </c>
      <c r="H24" s="4">
        <v>0.66700000000000004</v>
      </c>
      <c r="I24" s="4">
        <v>10.45</v>
      </c>
      <c r="J24" s="4">
        <v>0.5</v>
      </c>
      <c r="K24" s="4">
        <v>0.33300000000000002</v>
      </c>
      <c r="L24" s="4">
        <v>0.83299999999999996</v>
      </c>
      <c r="M24" s="4"/>
      <c r="N24" s="4">
        <v>0.16700000000000001</v>
      </c>
      <c r="O24" s="4"/>
      <c r="P24" s="4"/>
      <c r="Q24" s="4"/>
      <c r="R24" s="4">
        <v>15.792</v>
      </c>
      <c r="S24" s="4"/>
      <c r="T24" s="4"/>
      <c r="U24" s="4"/>
      <c r="V24" s="4">
        <v>16.8</v>
      </c>
      <c r="W24" s="4">
        <v>5.7830000000000004</v>
      </c>
      <c r="X24" s="4">
        <v>2.5</v>
      </c>
      <c r="Y24" s="4">
        <v>0.91700000000000004</v>
      </c>
      <c r="Z24" s="4">
        <v>3.05</v>
      </c>
      <c r="AA24" s="4">
        <v>1.867</v>
      </c>
      <c r="AB24" s="4"/>
      <c r="AC24" s="4"/>
      <c r="AD24" s="4"/>
      <c r="AE24" s="4">
        <v>10.9</v>
      </c>
      <c r="AF24" s="4"/>
      <c r="AG24" s="4">
        <v>1.333</v>
      </c>
      <c r="AH24" s="4"/>
      <c r="AI24" s="4">
        <v>2</v>
      </c>
      <c r="AJ24" s="4">
        <v>3.2</v>
      </c>
      <c r="AK24" s="4">
        <v>96.474000000000018</v>
      </c>
    </row>
    <row r="25" spans="1:37" x14ac:dyDescent="0.3">
      <c r="A25" s="2" t="s">
        <v>59</v>
      </c>
      <c r="B25" s="4"/>
      <c r="C25" s="4">
        <v>2.5099999999999998</v>
      </c>
      <c r="D25" s="4"/>
      <c r="E25" s="4"/>
      <c r="F25" s="4">
        <v>3.5830000000000002</v>
      </c>
      <c r="G25" s="4">
        <v>4.6669999999999998</v>
      </c>
      <c r="H25" s="4"/>
      <c r="I25" s="4">
        <v>7.617</v>
      </c>
      <c r="J25" s="4">
        <v>9.4169999999999998</v>
      </c>
      <c r="K25" s="4">
        <v>1</v>
      </c>
      <c r="L25" s="4">
        <v>1.833</v>
      </c>
      <c r="M25" s="4"/>
      <c r="N25" s="4"/>
      <c r="O25" s="4">
        <v>3.0830000000000002</v>
      </c>
      <c r="P25" s="4">
        <v>6.5</v>
      </c>
      <c r="Q25" s="4"/>
      <c r="R25" s="4">
        <v>7.7830000000000004</v>
      </c>
      <c r="S25" s="4"/>
      <c r="T25" s="4">
        <v>0.5</v>
      </c>
      <c r="U25" s="4">
        <v>0.33300000000000002</v>
      </c>
      <c r="V25" s="4"/>
      <c r="W25" s="4">
        <v>16.917000000000002</v>
      </c>
      <c r="X25" s="4">
        <v>2</v>
      </c>
      <c r="Y25" s="4"/>
      <c r="Z25" s="4">
        <v>0.66700000000000004</v>
      </c>
      <c r="AA25" s="4">
        <v>2.492</v>
      </c>
      <c r="AB25" s="4">
        <v>1.2</v>
      </c>
      <c r="AC25" s="4">
        <v>0.34300000000000003</v>
      </c>
      <c r="AD25" s="4">
        <v>0.2</v>
      </c>
      <c r="AE25" s="4">
        <v>2.5329999999999999</v>
      </c>
      <c r="AF25" s="4">
        <v>1</v>
      </c>
      <c r="AG25" s="4"/>
      <c r="AH25" s="4">
        <v>1</v>
      </c>
      <c r="AI25" s="4"/>
      <c r="AJ25" s="4">
        <v>1</v>
      </c>
      <c r="AK25" s="4">
        <v>78.178000000000011</v>
      </c>
    </row>
    <row r="26" spans="1:37" x14ac:dyDescent="0.3">
      <c r="A26" s="2" t="s">
        <v>60</v>
      </c>
      <c r="B26" s="4"/>
      <c r="C26" s="4">
        <v>4.5</v>
      </c>
      <c r="D26" s="4"/>
      <c r="E26" s="4"/>
      <c r="F26" s="4"/>
      <c r="G26" s="4"/>
      <c r="H26" s="4"/>
      <c r="I26" s="4">
        <v>0.83299999999999996</v>
      </c>
      <c r="J26" s="4"/>
      <c r="K26" s="4"/>
      <c r="L26" s="4"/>
      <c r="M26" s="4"/>
      <c r="N26" s="4"/>
      <c r="O26" s="4"/>
      <c r="P26" s="4"/>
      <c r="Q26" s="4">
        <v>1.167</v>
      </c>
      <c r="R26" s="4">
        <v>0.58299999999999996</v>
      </c>
      <c r="S26" s="4"/>
      <c r="T26" s="4">
        <v>4.5</v>
      </c>
      <c r="U26" s="4">
        <v>0.2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>
        <v>11.782999999999999</v>
      </c>
    </row>
    <row r="27" spans="1:37" x14ac:dyDescent="0.3">
      <c r="A27" s="2" t="s">
        <v>61</v>
      </c>
      <c r="B27" s="4"/>
      <c r="C27" s="4">
        <v>2.3610000000000002</v>
      </c>
      <c r="D27" s="4">
        <v>1.367</v>
      </c>
      <c r="E27" s="4"/>
      <c r="F27" s="4">
        <v>0.5</v>
      </c>
      <c r="G27" s="4">
        <v>4.0830000000000002</v>
      </c>
      <c r="H27" s="4">
        <v>0.25</v>
      </c>
      <c r="I27" s="4">
        <v>2.867</v>
      </c>
      <c r="J27" s="4">
        <v>13.867000000000001</v>
      </c>
      <c r="K27" s="4">
        <v>1.5</v>
      </c>
      <c r="L27" s="4">
        <v>2.8330000000000002</v>
      </c>
      <c r="M27" s="4">
        <v>0.5</v>
      </c>
      <c r="N27" s="4">
        <v>4.95</v>
      </c>
      <c r="O27" s="4">
        <v>1.667</v>
      </c>
      <c r="P27" s="4">
        <v>6.2</v>
      </c>
      <c r="Q27" s="4"/>
      <c r="R27" s="4">
        <v>11.782999999999999</v>
      </c>
      <c r="S27" s="4"/>
      <c r="T27" s="4">
        <v>2.5</v>
      </c>
      <c r="U27" s="4">
        <v>0.33300000000000002</v>
      </c>
      <c r="V27" s="4"/>
      <c r="W27" s="4">
        <v>7.4829999999999997</v>
      </c>
      <c r="X27" s="4">
        <v>2.3330000000000002</v>
      </c>
      <c r="Y27" s="4"/>
      <c r="Z27" s="4">
        <v>7.2329999999999997</v>
      </c>
      <c r="AA27" s="4">
        <v>1.601</v>
      </c>
      <c r="AB27" s="4">
        <v>5.5330000000000004</v>
      </c>
      <c r="AC27" s="4">
        <v>1.25</v>
      </c>
      <c r="AD27" s="4"/>
      <c r="AE27" s="4">
        <v>1</v>
      </c>
      <c r="AF27" s="4">
        <v>7.6669999999999998</v>
      </c>
      <c r="AG27" s="4">
        <v>1</v>
      </c>
      <c r="AH27" s="4">
        <v>0.75</v>
      </c>
      <c r="AI27" s="4">
        <v>1.333</v>
      </c>
      <c r="AJ27" s="4">
        <v>0.5</v>
      </c>
      <c r="AK27" s="4">
        <v>95.244000000000014</v>
      </c>
    </row>
    <row r="28" spans="1:37" x14ac:dyDescent="0.3">
      <c r="A28" s="2" t="s">
        <v>62</v>
      </c>
      <c r="B28" s="4"/>
      <c r="C28" s="4">
        <v>1.7</v>
      </c>
      <c r="D28" s="4">
        <v>0.33300000000000002</v>
      </c>
      <c r="E28" s="4"/>
      <c r="F28" s="4">
        <v>0.33300000000000002</v>
      </c>
      <c r="G28" s="4">
        <v>22.582999999999998</v>
      </c>
      <c r="H28" s="4">
        <v>0.53300000000000003</v>
      </c>
      <c r="I28" s="4">
        <v>3.3330000000000002</v>
      </c>
      <c r="J28" s="4">
        <v>5.75</v>
      </c>
      <c r="K28" s="4">
        <v>1</v>
      </c>
      <c r="L28" s="4">
        <v>2.1669999999999998</v>
      </c>
      <c r="M28" s="4">
        <v>0.33300000000000002</v>
      </c>
      <c r="N28" s="4">
        <v>0.16700000000000001</v>
      </c>
      <c r="O28" s="4"/>
      <c r="P28" s="4"/>
      <c r="Q28" s="4"/>
      <c r="R28" s="4">
        <v>11.183</v>
      </c>
      <c r="S28" s="4"/>
      <c r="T28" s="4">
        <v>0.33300000000000002</v>
      </c>
      <c r="U28" s="4">
        <v>0.33300000000000002</v>
      </c>
      <c r="V28" s="4"/>
      <c r="W28" s="4">
        <v>6.15</v>
      </c>
      <c r="X28" s="4">
        <v>0.5</v>
      </c>
      <c r="Y28" s="4"/>
      <c r="Z28" s="4">
        <v>3.911</v>
      </c>
      <c r="AA28" s="4">
        <v>1.1759999999999999</v>
      </c>
      <c r="AB28" s="4">
        <v>0.16700000000000001</v>
      </c>
      <c r="AC28" s="4">
        <v>0.58299999999999996</v>
      </c>
      <c r="AD28" s="4"/>
      <c r="AE28" s="4">
        <v>1.5</v>
      </c>
      <c r="AF28" s="4">
        <v>3.1669999999999998</v>
      </c>
      <c r="AG28" s="4"/>
      <c r="AH28" s="4">
        <v>0.5</v>
      </c>
      <c r="AI28" s="4">
        <v>0.2</v>
      </c>
      <c r="AJ28" s="4">
        <v>5.0830000000000002</v>
      </c>
      <c r="AK28" s="4">
        <v>73.018000000000001</v>
      </c>
    </row>
    <row r="29" spans="1:37" x14ac:dyDescent="0.3">
      <c r="A29" s="2" t="s">
        <v>63</v>
      </c>
      <c r="B29" s="4">
        <v>0.111</v>
      </c>
      <c r="C29" s="4">
        <v>6.5010000000000003</v>
      </c>
      <c r="D29" s="4">
        <v>0.39300000000000002</v>
      </c>
      <c r="E29" s="4">
        <v>1</v>
      </c>
      <c r="F29" s="4">
        <v>1.333</v>
      </c>
      <c r="G29" s="4">
        <v>2.5</v>
      </c>
      <c r="H29" s="4">
        <v>11.574999999999999</v>
      </c>
      <c r="I29" s="4">
        <v>6.476</v>
      </c>
      <c r="J29" s="4">
        <v>0.9</v>
      </c>
      <c r="K29" s="4">
        <v>5.5</v>
      </c>
      <c r="L29" s="4"/>
      <c r="M29" s="4"/>
      <c r="N29" s="4">
        <v>0.25</v>
      </c>
      <c r="O29" s="4"/>
      <c r="P29" s="4"/>
      <c r="Q29" s="4">
        <v>0.33300000000000002</v>
      </c>
      <c r="R29" s="4">
        <v>10.702</v>
      </c>
      <c r="S29" s="4"/>
      <c r="T29" s="4">
        <v>0.25</v>
      </c>
      <c r="U29" s="4">
        <v>0.34300000000000003</v>
      </c>
      <c r="V29" s="4"/>
      <c r="W29" s="4"/>
      <c r="X29" s="4"/>
      <c r="Y29" s="4"/>
      <c r="Z29" s="4">
        <v>2</v>
      </c>
      <c r="AA29" s="4">
        <v>1.45</v>
      </c>
      <c r="AB29" s="4">
        <v>0.5</v>
      </c>
      <c r="AC29" s="4"/>
      <c r="AD29" s="4"/>
      <c r="AE29" s="4">
        <v>2.5830000000000002</v>
      </c>
      <c r="AF29" s="4">
        <v>4.1669999999999998</v>
      </c>
      <c r="AG29" s="4"/>
      <c r="AH29" s="4"/>
      <c r="AI29" s="4">
        <v>0.25</v>
      </c>
      <c r="AJ29" s="4">
        <v>1.5</v>
      </c>
      <c r="AK29" s="4">
        <v>60.616999999999997</v>
      </c>
    </row>
    <row r="30" spans="1:37" x14ac:dyDescent="0.3">
      <c r="A30" s="2" t="s">
        <v>64</v>
      </c>
      <c r="B30" s="4"/>
      <c r="C30" s="4">
        <v>4.3780000000000001</v>
      </c>
      <c r="D30" s="4">
        <v>2.5</v>
      </c>
      <c r="E30" s="4"/>
      <c r="F30" s="4">
        <v>2.5</v>
      </c>
      <c r="G30" s="4">
        <v>21.082999999999998</v>
      </c>
      <c r="H30" s="4"/>
      <c r="I30" s="4">
        <v>1.536</v>
      </c>
      <c r="J30" s="4">
        <v>7.25</v>
      </c>
      <c r="K30" s="4">
        <v>2.3330000000000002</v>
      </c>
      <c r="L30" s="4">
        <v>14.7</v>
      </c>
      <c r="M30" s="4"/>
      <c r="N30" s="4"/>
      <c r="O30" s="4">
        <v>0.25</v>
      </c>
      <c r="P30" s="4">
        <v>0.41699999999999998</v>
      </c>
      <c r="Q30" s="4"/>
      <c r="R30" s="4">
        <v>12.8</v>
      </c>
      <c r="S30" s="4"/>
      <c r="T30" s="4">
        <v>2</v>
      </c>
      <c r="U30" s="4">
        <v>3.6579999999999999</v>
      </c>
      <c r="V30" s="4"/>
      <c r="W30" s="4">
        <v>1</v>
      </c>
      <c r="X30" s="4">
        <v>1.583</v>
      </c>
      <c r="Y30" s="4">
        <v>0.5</v>
      </c>
      <c r="Z30" s="4">
        <v>3.8330000000000002</v>
      </c>
      <c r="AA30" s="4">
        <v>3.052</v>
      </c>
      <c r="AB30" s="4">
        <v>1.2</v>
      </c>
      <c r="AC30" s="4">
        <v>5.6420000000000003</v>
      </c>
      <c r="AD30" s="4"/>
      <c r="AE30" s="4">
        <v>0.33300000000000002</v>
      </c>
      <c r="AF30" s="4">
        <v>5.5830000000000002</v>
      </c>
      <c r="AG30" s="4"/>
      <c r="AH30" s="4">
        <v>0.2</v>
      </c>
      <c r="AI30" s="4">
        <v>0.53600000000000003</v>
      </c>
      <c r="AJ30" s="4">
        <v>1.5</v>
      </c>
      <c r="AK30" s="4">
        <v>100.367</v>
      </c>
    </row>
    <row r="31" spans="1:37" x14ac:dyDescent="0.3">
      <c r="A31" s="2" t="s">
        <v>65</v>
      </c>
      <c r="B31" s="4">
        <v>1</v>
      </c>
      <c r="C31" s="4"/>
      <c r="D31" s="4"/>
      <c r="E31" s="4"/>
      <c r="F31" s="4"/>
      <c r="G31" s="4">
        <v>1.5</v>
      </c>
      <c r="H31" s="4"/>
      <c r="I31" s="4">
        <v>0.5</v>
      </c>
      <c r="J31" s="4">
        <v>1.083</v>
      </c>
      <c r="K31" s="4">
        <v>0.5</v>
      </c>
      <c r="L31" s="4">
        <v>1</v>
      </c>
      <c r="M31" s="4"/>
      <c r="N31" s="4">
        <v>0.56699999999999995</v>
      </c>
      <c r="O31" s="4"/>
      <c r="P31" s="4"/>
      <c r="Q31" s="4"/>
      <c r="R31" s="4">
        <v>8.9169999999999998</v>
      </c>
      <c r="S31" s="4"/>
      <c r="T31" s="4"/>
      <c r="U31" s="4"/>
      <c r="V31" s="4">
        <v>1</v>
      </c>
      <c r="W31" s="4">
        <v>3.875</v>
      </c>
      <c r="X31" s="4">
        <v>4.8330000000000002</v>
      </c>
      <c r="Y31" s="4"/>
      <c r="Z31" s="4">
        <v>1.5329999999999999</v>
      </c>
      <c r="AA31" s="4">
        <v>2.9830000000000001</v>
      </c>
      <c r="AB31" s="4"/>
      <c r="AC31" s="4"/>
      <c r="AD31" s="4"/>
      <c r="AE31" s="4">
        <v>1.667</v>
      </c>
      <c r="AF31" s="4">
        <v>0.83299999999999996</v>
      </c>
      <c r="AG31" s="4"/>
      <c r="AH31" s="4">
        <v>0.5</v>
      </c>
      <c r="AI31" s="4">
        <v>0.25</v>
      </c>
      <c r="AJ31" s="4"/>
      <c r="AK31" s="4">
        <v>32.540999999999997</v>
      </c>
    </row>
    <row r="32" spans="1:37" x14ac:dyDescent="0.3">
      <c r="A32" s="2" t="s">
        <v>66</v>
      </c>
      <c r="B32" s="4"/>
      <c r="C32" s="4">
        <v>18.966999999999999</v>
      </c>
      <c r="D32" s="4">
        <v>22.85</v>
      </c>
      <c r="E32" s="4">
        <v>1.028</v>
      </c>
      <c r="F32" s="4">
        <v>8.6999999999999993</v>
      </c>
      <c r="G32" s="4">
        <v>1</v>
      </c>
      <c r="H32" s="4"/>
      <c r="I32" s="4">
        <v>8.4420000000000002</v>
      </c>
      <c r="J32" s="4">
        <v>1.833</v>
      </c>
      <c r="K32" s="4">
        <v>0.5</v>
      </c>
      <c r="L32" s="4"/>
      <c r="M32" s="4"/>
      <c r="N32" s="4">
        <v>0.7</v>
      </c>
      <c r="O32" s="4"/>
      <c r="P32" s="4"/>
      <c r="Q32" s="4">
        <v>0.5</v>
      </c>
      <c r="R32" s="4">
        <v>6.3440000000000003</v>
      </c>
      <c r="S32" s="4"/>
      <c r="T32" s="4">
        <v>8</v>
      </c>
      <c r="U32" s="4">
        <v>7.2670000000000003</v>
      </c>
      <c r="V32" s="4"/>
      <c r="W32" s="4">
        <v>0.16700000000000001</v>
      </c>
      <c r="X32" s="4"/>
      <c r="Y32" s="4"/>
      <c r="Z32" s="4"/>
      <c r="AA32" s="4">
        <v>1.6</v>
      </c>
      <c r="AB32" s="4">
        <v>2</v>
      </c>
      <c r="AC32" s="4">
        <v>1.708</v>
      </c>
      <c r="AD32" s="4">
        <v>1</v>
      </c>
      <c r="AE32" s="4">
        <v>0.2</v>
      </c>
      <c r="AF32" s="4">
        <v>0.83299999999999996</v>
      </c>
      <c r="AG32" s="4">
        <v>15.5</v>
      </c>
      <c r="AH32" s="4"/>
      <c r="AI32" s="4">
        <v>0.5</v>
      </c>
      <c r="AJ32" s="4">
        <v>1.9</v>
      </c>
      <c r="AK32" s="4">
        <v>111.53899999999999</v>
      </c>
    </row>
    <row r="33" spans="1:37" x14ac:dyDescent="0.3">
      <c r="A33" s="1" t="s">
        <v>35</v>
      </c>
      <c r="B33" s="55">
        <v>573.59800000000007</v>
      </c>
      <c r="C33" s="55">
        <v>2824.0420000000013</v>
      </c>
      <c r="D33" s="55">
        <v>2131.5910000000003</v>
      </c>
      <c r="E33" s="55">
        <v>757.16699999999992</v>
      </c>
      <c r="F33" s="55">
        <v>3219.65</v>
      </c>
      <c r="G33" s="55">
        <v>1726.6559999999999</v>
      </c>
      <c r="H33" s="55">
        <v>490.714</v>
      </c>
      <c r="I33" s="55">
        <v>2670.5000000000009</v>
      </c>
      <c r="J33" s="55">
        <v>1053.6070000000002</v>
      </c>
      <c r="K33" s="55">
        <v>194.29599999999999</v>
      </c>
      <c r="L33" s="55">
        <v>630.28399999999999</v>
      </c>
      <c r="M33" s="55">
        <v>283.85100000000006</v>
      </c>
      <c r="N33" s="55">
        <v>455.09399999999999</v>
      </c>
      <c r="O33" s="55">
        <v>238.07699999999997</v>
      </c>
      <c r="P33" s="55">
        <v>166.01799999999997</v>
      </c>
      <c r="Q33" s="55">
        <v>594.38200000000006</v>
      </c>
      <c r="R33" s="55">
        <v>1326.1879999999999</v>
      </c>
      <c r="S33" s="55">
        <v>173.37299999999999</v>
      </c>
      <c r="T33" s="55">
        <v>315.37400000000008</v>
      </c>
      <c r="U33" s="55">
        <v>1115.7250000000006</v>
      </c>
      <c r="V33" s="55">
        <v>48.148999999999994</v>
      </c>
      <c r="W33" s="55">
        <v>2582.0139999999997</v>
      </c>
      <c r="X33" s="55">
        <v>641.36099999999988</v>
      </c>
      <c r="Y33" s="55">
        <v>78.734000000000009</v>
      </c>
      <c r="Z33" s="55">
        <v>1293.931</v>
      </c>
      <c r="AA33" s="55">
        <v>2806.4200000000005</v>
      </c>
      <c r="AB33" s="55">
        <v>1783.6970000000001</v>
      </c>
      <c r="AC33" s="55">
        <v>1410.5530000000006</v>
      </c>
      <c r="AD33" s="55">
        <v>309.02099999999996</v>
      </c>
      <c r="AE33" s="55">
        <v>2438.1669999999999</v>
      </c>
      <c r="AF33" s="55">
        <v>626.71699999999987</v>
      </c>
      <c r="AG33" s="55">
        <v>393.28300000000002</v>
      </c>
      <c r="AH33" s="55">
        <v>256.96899999999994</v>
      </c>
      <c r="AI33" s="55">
        <v>461.50200000000007</v>
      </c>
      <c r="AJ33" s="55">
        <v>372.85899999999998</v>
      </c>
      <c r="AK33" s="55">
        <v>36443.563999999998</v>
      </c>
    </row>
    <row r="35" spans="1:37" x14ac:dyDescent="0.3">
      <c r="A35" s="38" t="s">
        <v>71</v>
      </c>
      <c r="B35" s="18"/>
      <c r="C35" s="19"/>
      <c r="AJ35" s="29"/>
    </row>
    <row r="36" spans="1:37" x14ac:dyDescent="0.3">
      <c r="A36" s="20" t="s">
        <v>74</v>
      </c>
      <c r="B36" s="21"/>
      <c r="C36" s="22"/>
    </row>
  </sheetData>
  <pageMargins left="0.70866141732283472" right="0.70866141732283472" top="0.74803149606299213" bottom="0.74803149606299213" header="0.31496062992125984" footer="0.31496062992125984"/>
  <pageSetup paperSize="9" scale="6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36"/>
  <sheetViews>
    <sheetView topLeftCell="A7" workbookViewId="0">
      <selection activeCell="A23" sqref="A23:XFD23"/>
    </sheetView>
  </sheetViews>
  <sheetFormatPr defaultRowHeight="14" x14ac:dyDescent="0.3"/>
  <cols>
    <col min="1" max="1" width="24.5" bestFit="1" customWidth="1"/>
  </cols>
  <sheetData>
    <row r="1" spans="1:37" x14ac:dyDescent="0.3">
      <c r="A1" s="36" t="s">
        <v>76</v>
      </c>
    </row>
    <row r="2" spans="1:37" x14ac:dyDescent="0.3">
      <c r="A2" s="1" t="s">
        <v>85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</row>
    <row r="3" spans="1:37" x14ac:dyDescent="0.3">
      <c r="A3" s="2" t="s">
        <v>38</v>
      </c>
      <c r="B3" s="42">
        <v>33.56</v>
      </c>
      <c r="C3" s="42">
        <v>481.99</v>
      </c>
      <c r="D3" s="42">
        <v>540.12</v>
      </c>
      <c r="E3" s="42">
        <v>99.06</v>
      </c>
      <c r="F3" s="42">
        <v>536.74</v>
      </c>
      <c r="G3" s="42">
        <v>179.03</v>
      </c>
      <c r="H3" s="42">
        <v>8.68</v>
      </c>
      <c r="I3" s="42">
        <v>405.6</v>
      </c>
      <c r="J3" s="42">
        <v>83.09</v>
      </c>
      <c r="K3" s="42">
        <v>15.34</v>
      </c>
      <c r="L3" s="42">
        <v>54.39</v>
      </c>
      <c r="M3" s="42">
        <v>25</v>
      </c>
      <c r="N3" s="42">
        <v>118.98</v>
      </c>
      <c r="O3" s="42">
        <v>40.340000000000003</v>
      </c>
      <c r="P3" s="42">
        <v>4.3600000000000003</v>
      </c>
      <c r="Q3" s="42">
        <v>130.99</v>
      </c>
      <c r="R3" s="42">
        <v>85.59</v>
      </c>
      <c r="S3" s="42">
        <v>9.84</v>
      </c>
      <c r="T3" s="42">
        <v>54.75</v>
      </c>
      <c r="U3" s="42">
        <v>117.61</v>
      </c>
      <c r="V3" s="42">
        <v>1.46</v>
      </c>
      <c r="W3" s="42">
        <v>383.02</v>
      </c>
      <c r="X3" s="42">
        <v>67.22</v>
      </c>
      <c r="Y3" s="42"/>
      <c r="Z3" s="42">
        <v>87.04</v>
      </c>
      <c r="AA3" s="42">
        <v>487.89</v>
      </c>
      <c r="AB3" s="42">
        <v>247.19</v>
      </c>
      <c r="AC3" s="42">
        <v>178.07</v>
      </c>
      <c r="AD3" s="42">
        <v>132.09</v>
      </c>
      <c r="AE3" s="42">
        <v>496.14</v>
      </c>
      <c r="AF3" s="42">
        <v>58.07</v>
      </c>
      <c r="AG3" s="42">
        <v>146.68</v>
      </c>
      <c r="AH3" s="42">
        <v>49.65</v>
      </c>
      <c r="AI3" s="42">
        <v>78.599999999999994</v>
      </c>
      <c r="AJ3" s="42">
        <v>24.81</v>
      </c>
      <c r="AK3" s="42">
        <v>5462.9900000000007</v>
      </c>
    </row>
    <row r="4" spans="1:37" x14ac:dyDescent="0.3">
      <c r="A4" s="2" t="s">
        <v>39</v>
      </c>
      <c r="B4" s="42">
        <v>104.35</v>
      </c>
      <c r="C4" s="42">
        <v>561.95000000000005</v>
      </c>
      <c r="D4" s="42">
        <v>381.12</v>
      </c>
      <c r="E4" s="42">
        <v>213.83</v>
      </c>
      <c r="F4" s="42">
        <v>593.63</v>
      </c>
      <c r="G4" s="42">
        <v>226.94</v>
      </c>
      <c r="H4" s="42">
        <v>10.06</v>
      </c>
      <c r="I4" s="42">
        <v>669.48</v>
      </c>
      <c r="J4" s="42">
        <v>217.16</v>
      </c>
      <c r="K4" s="42">
        <v>6.36</v>
      </c>
      <c r="L4" s="42">
        <v>72.62</v>
      </c>
      <c r="M4" s="42">
        <v>67.02</v>
      </c>
      <c r="N4" s="42">
        <v>39.47</v>
      </c>
      <c r="O4" s="42">
        <v>38.29</v>
      </c>
      <c r="P4" s="42">
        <v>26.44</v>
      </c>
      <c r="Q4" s="42">
        <v>139.07</v>
      </c>
      <c r="R4" s="42">
        <v>170.1</v>
      </c>
      <c r="S4" s="42">
        <v>12.22</v>
      </c>
      <c r="T4" s="42">
        <v>51.62</v>
      </c>
      <c r="U4" s="42">
        <v>166.15</v>
      </c>
      <c r="V4" s="42">
        <v>7.11</v>
      </c>
      <c r="W4" s="42">
        <v>490.22</v>
      </c>
      <c r="X4" s="42">
        <v>237.11</v>
      </c>
      <c r="Y4" s="42">
        <v>1.5</v>
      </c>
      <c r="Z4" s="42">
        <v>151.72999999999999</v>
      </c>
      <c r="AA4" s="42">
        <v>523.83000000000004</v>
      </c>
      <c r="AB4" s="42">
        <v>310.39</v>
      </c>
      <c r="AC4" s="42">
        <v>188.73</v>
      </c>
      <c r="AD4" s="42">
        <v>32.65</v>
      </c>
      <c r="AE4" s="42">
        <v>511.83</v>
      </c>
      <c r="AF4" s="42">
        <v>66.78</v>
      </c>
      <c r="AG4" s="42">
        <v>24.91</v>
      </c>
      <c r="AH4" s="42">
        <v>17.36</v>
      </c>
      <c r="AI4" s="42">
        <v>64.61</v>
      </c>
      <c r="AJ4" s="42">
        <v>20.83</v>
      </c>
      <c r="AK4" s="42">
        <v>6417.4699999999975</v>
      </c>
    </row>
    <row r="5" spans="1:37" x14ac:dyDescent="0.3">
      <c r="A5" s="2" t="s">
        <v>40</v>
      </c>
      <c r="B5" s="42">
        <v>5.9</v>
      </c>
      <c r="C5" s="42">
        <v>319.35000000000002</v>
      </c>
      <c r="D5" s="42">
        <v>175.2</v>
      </c>
      <c r="E5" s="42">
        <v>76.8</v>
      </c>
      <c r="F5" s="42">
        <v>137.57</v>
      </c>
      <c r="G5" s="42">
        <v>32</v>
      </c>
      <c r="H5" s="42">
        <v>303.12</v>
      </c>
      <c r="I5" s="42">
        <v>217.35</v>
      </c>
      <c r="J5" s="42">
        <v>133.69999999999999</v>
      </c>
      <c r="K5" s="42">
        <v>13.76</v>
      </c>
      <c r="L5" s="42">
        <v>9.16</v>
      </c>
      <c r="M5" s="42">
        <v>2.2000000000000002</v>
      </c>
      <c r="N5" s="42">
        <v>34.92</v>
      </c>
      <c r="O5" s="42">
        <v>23.2</v>
      </c>
      <c r="P5" s="42">
        <v>32.36</v>
      </c>
      <c r="Q5" s="42">
        <v>36.85</v>
      </c>
      <c r="R5" s="42">
        <v>127.72</v>
      </c>
      <c r="S5" s="42">
        <v>20.65</v>
      </c>
      <c r="T5" s="42">
        <v>45.5</v>
      </c>
      <c r="U5" s="42">
        <v>161.68</v>
      </c>
      <c r="V5" s="42">
        <v>13.13</v>
      </c>
      <c r="W5" s="42">
        <v>95.87</v>
      </c>
      <c r="X5" s="42">
        <v>57.62</v>
      </c>
      <c r="Y5" s="42">
        <v>0</v>
      </c>
      <c r="Z5" s="42">
        <v>161.30000000000001</v>
      </c>
      <c r="AA5" s="42">
        <v>477.01</v>
      </c>
      <c r="AB5" s="42">
        <v>292.41000000000003</v>
      </c>
      <c r="AC5" s="42">
        <v>104.33</v>
      </c>
      <c r="AD5" s="42">
        <v>23.79</v>
      </c>
      <c r="AE5" s="42">
        <v>116.2</v>
      </c>
      <c r="AF5" s="42">
        <v>54.08</v>
      </c>
      <c r="AG5" s="42">
        <v>54.02</v>
      </c>
      <c r="AH5" s="42">
        <v>16.18</v>
      </c>
      <c r="AI5" s="42">
        <v>63.02</v>
      </c>
      <c r="AJ5" s="42">
        <v>43.03</v>
      </c>
      <c r="AK5" s="42">
        <v>3480.9799999999996</v>
      </c>
    </row>
    <row r="6" spans="1:37" x14ac:dyDescent="0.3">
      <c r="A6" s="2" t="s">
        <v>41</v>
      </c>
      <c r="B6" s="42">
        <v>16.43</v>
      </c>
      <c r="C6" s="42">
        <v>424.84</v>
      </c>
      <c r="D6" s="42">
        <v>429.05</v>
      </c>
      <c r="E6" s="42">
        <v>22.62</v>
      </c>
      <c r="F6" s="42">
        <v>799.79</v>
      </c>
      <c r="G6" s="42">
        <v>26.63</v>
      </c>
      <c r="H6" s="42">
        <v>2.1</v>
      </c>
      <c r="I6" s="42">
        <v>417.49</v>
      </c>
      <c r="J6" s="42">
        <v>154.1</v>
      </c>
      <c r="K6" s="42">
        <v>11.54</v>
      </c>
      <c r="L6" s="42">
        <v>1.76</v>
      </c>
      <c r="M6" s="42">
        <v>1.45</v>
      </c>
      <c r="N6" s="42">
        <v>52.99</v>
      </c>
      <c r="O6" s="42">
        <v>10.130000000000001</v>
      </c>
      <c r="P6" s="42">
        <v>6.24</v>
      </c>
      <c r="Q6" s="42">
        <v>113.75</v>
      </c>
      <c r="R6" s="42">
        <v>40.340000000000003</v>
      </c>
      <c r="S6" s="42">
        <v>38.479999999999997</v>
      </c>
      <c r="T6" s="42">
        <v>66.17</v>
      </c>
      <c r="U6" s="42">
        <v>50.72</v>
      </c>
      <c r="V6" s="42">
        <v>1.46</v>
      </c>
      <c r="W6" s="42">
        <v>159.04</v>
      </c>
      <c r="X6" s="42">
        <v>36.17</v>
      </c>
      <c r="Y6" s="42">
        <v>0.92</v>
      </c>
      <c r="Z6" s="42">
        <v>25.92</v>
      </c>
      <c r="AA6" s="42">
        <v>91.97</v>
      </c>
      <c r="AB6" s="42">
        <v>78.260000000000005</v>
      </c>
      <c r="AC6" s="42">
        <v>39.17</v>
      </c>
      <c r="AD6" s="42">
        <v>19.329999999999998</v>
      </c>
      <c r="AE6" s="42">
        <v>338.44</v>
      </c>
      <c r="AF6" s="42">
        <v>63.9</v>
      </c>
      <c r="AG6" s="42">
        <v>64.349999999999994</v>
      </c>
      <c r="AH6" s="42">
        <v>9.0299999999999994</v>
      </c>
      <c r="AI6" s="42">
        <v>5.13</v>
      </c>
      <c r="AJ6" s="42">
        <v>12.74</v>
      </c>
      <c r="AK6" s="42">
        <v>3632.45</v>
      </c>
    </row>
    <row r="7" spans="1:37" x14ac:dyDescent="0.3">
      <c r="A7" s="2" t="s">
        <v>42</v>
      </c>
      <c r="B7" s="42">
        <v>10.94</v>
      </c>
      <c r="C7" s="42">
        <v>287.14999999999998</v>
      </c>
      <c r="D7" s="42">
        <v>193.71</v>
      </c>
      <c r="E7" s="42">
        <v>24.93</v>
      </c>
      <c r="F7" s="42">
        <v>104.54</v>
      </c>
      <c r="G7" s="42">
        <v>41.2</v>
      </c>
      <c r="H7" s="42">
        <v>82.87</v>
      </c>
      <c r="I7" s="42">
        <v>206.23</v>
      </c>
      <c r="J7" s="42">
        <v>27.92</v>
      </c>
      <c r="K7" s="42">
        <v>13.21</v>
      </c>
      <c r="L7" s="42">
        <v>3.53</v>
      </c>
      <c r="M7" s="42">
        <v>51.98</v>
      </c>
      <c r="N7" s="42">
        <v>35.51</v>
      </c>
      <c r="O7" s="42">
        <v>5.93</v>
      </c>
      <c r="P7" s="42">
        <v>37.96</v>
      </c>
      <c r="Q7" s="42">
        <v>44.34</v>
      </c>
      <c r="R7" s="42">
        <v>105.16</v>
      </c>
      <c r="S7" s="42">
        <v>0.24</v>
      </c>
      <c r="T7" s="42">
        <v>16.579999999999998</v>
      </c>
      <c r="U7" s="42">
        <v>120</v>
      </c>
      <c r="V7" s="42">
        <v>7.74</v>
      </c>
      <c r="W7" s="42">
        <v>39.130000000000003</v>
      </c>
      <c r="X7" s="42">
        <v>24.94</v>
      </c>
      <c r="Y7" s="42">
        <v>0</v>
      </c>
      <c r="Z7" s="42">
        <v>150.31</v>
      </c>
      <c r="AA7" s="42">
        <v>181.96</v>
      </c>
      <c r="AB7" s="42">
        <v>128.97999999999999</v>
      </c>
      <c r="AC7" s="42">
        <v>132.97</v>
      </c>
      <c r="AD7" s="42">
        <v>6.36</v>
      </c>
      <c r="AE7" s="42">
        <v>199.19</v>
      </c>
      <c r="AF7" s="42">
        <v>31.22</v>
      </c>
      <c r="AG7" s="42">
        <v>33.94</v>
      </c>
      <c r="AH7" s="42">
        <v>5.94</v>
      </c>
      <c r="AI7" s="42">
        <v>22.63</v>
      </c>
      <c r="AJ7" s="42">
        <v>3.93</v>
      </c>
      <c r="AK7" s="42">
        <v>2383.17</v>
      </c>
    </row>
    <row r="8" spans="1:37" x14ac:dyDescent="0.3">
      <c r="A8" s="2" t="s">
        <v>43</v>
      </c>
      <c r="B8" s="42">
        <v>10.71</v>
      </c>
      <c r="C8" s="42">
        <v>36.06</v>
      </c>
      <c r="D8" s="42">
        <v>71.11</v>
      </c>
      <c r="E8" s="42">
        <v>25.26</v>
      </c>
      <c r="F8" s="42">
        <v>94.27</v>
      </c>
      <c r="G8" s="42">
        <v>234.31</v>
      </c>
      <c r="H8" s="42">
        <v>1.73</v>
      </c>
      <c r="I8" s="42">
        <v>95.84</v>
      </c>
      <c r="J8" s="42">
        <v>45.27</v>
      </c>
      <c r="K8" s="42">
        <v>25.91</v>
      </c>
      <c r="L8" s="42">
        <v>39</v>
      </c>
      <c r="M8" s="42">
        <v>7.69</v>
      </c>
      <c r="N8" s="42">
        <v>15.8</v>
      </c>
      <c r="O8" s="42">
        <v>7.9</v>
      </c>
      <c r="P8" s="42">
        <v>20.32</v>
      </c>
      <c r="Q8" s="42">
        <v>0.23</v>
      </c>
      <c r="R8" s="42">
        <v>73.150000000000006</v>
      </c>
      <c r="S8" s="42">
        <v>3.71</v>
      </c>
      <c r="T8" s="42">
        <v>5.83</v>
      </c>
      <c r="U8" s="42">
        <v>35.380000000000003</v>
      </c>
      <c r="V8" s="42">
        <v>0</v>
      </c>
      <c r="W8" s="42">
        <v>385.77</v>
      </c>
      <c r="X8" s="42">
        <v>43.38</v>
      </c>
      <c r="Y8" s="42">
        <v>0</v>
      </c>
      <c r="Z8" s="42">
        <v>164.3</v>
      </c>
      <c r="AA8" s="42">
        <v>125.84</v>
      </c>
      <c r="AB8" s="42">
        <v>43.93</v>
      </c>
      <c r="AC8" s="42">
        <v>83.44</v>
      </c>
      <c r="AD8" s="42">
        <v>14.21</v>
      </c>
      <c r="AE8" s="42">
        <v>187.36</v>
      </c>
      <c r="AF8" s="42">
        <v>22.14</v>
      </c>
      <c r="AG8" s="42">
        <v>7.92</v>
      </c>
      <c r="AH8" s="42">
        <v>2.5099999999999998</v>
      </c>
      <c r="AI8" s="42">
        <v>39.08</v>
      </c>
      <c r="AJ8" s="42">
        <v>4.1399999999999997</v>
      </c>
      <c r="AK8" s="42">
        <v>1973.5000000000002</v>
      </c>
    </row>
    <row r="9" spans="1:37" x14ac:dyDescent="0.3">
      <c r="A9" s="2" t="s">
        <v>44</v>
      </c>
      <c r="B9" s="42">
        <v>21.26</v>
      </c>
      <c r="C9" s="42">
        <v>133.81</v>
      </c>
      <c r="D9" s="42">
        <v>799.51</v>
      </c>
      <c r="E9" s="42">
        <v>341.99</v>
      </c>
      <c r="F9" s="42">
        <v>39.25</v>
      </c>
      <c r="G9" s="42">
        <v>21.18</v>
      </c>
      <c r="H9" s="42">
        <v>81.64</v>
      </c>
      <c r="I9" s="42">
        <v>102.73</v>
      </c>
      <c r="J9" s="42">
        <v>2.37</v>
      </c>
      <c r="K9" s="42">
        <v>11.14</v>
      </c>
      <c r="L9" s="42">
        <v>2.72</v>
      </c>
      <c r="M9" s="42">
        <v>0.94</v>
      </c>
      <c r="N9" s="42">
        <v>199.85</v>
      </c>
      <c r="O9" s="42">
        <v>0.15</v>
      </c>
      <c r="P9" s="42">
        <v>22.23</v>
      </c>
      <c r="Q9" s="42"/>
      <c r="R9" s="42">
        <v>347.57</v>
      </c>
      <c r="S9" s="42">
        <v>31.78</v>
      </c>
      <c r="T9" s="42">
        <v>2.48</v>
      </c>
      <c r="U9" s="42">
        <v>283.23</v>
      </c>
      <c r="V9" s="42">
        <v>10.34</v>
      </c>
      <c r="W9" s="42">
        <v>10.45</v>
      </c>
      <c r="X9" s="42">
        <v>0.52</v>
      </c>
      <c r="Y9" s="42"/>
      <c r="Z9" s="42">
        <v>355.48</v>
      </c>
      <c r="AA9" s="42">
        <v>1347.74</v>
      </c>
      <c r="AB9" s="42">
        <v>962.34</v>
      </c>
      <c r="AC9" s="42">
        <v>545.67999999999995</v>
      </c>
      <c r="AD9" s="42">
        <v>156.08000000000001</v>
      </c>
      <c r="AE9" s="42">
        <v>41.45</v>
      </c>
      <c r="AF9" s="42">
        <v>95.52</v>
      </c>
      <c r="AG9" s="42">
        <v>3.86</v>
      </c>
      <c r="AH9" s="42">
        <v>10.02</v>
      </c>
      <c r="AI9" s="42">
        <v>230.96</v>
      </c>
      <c r="AJ9" s="42">
        <v>20.59</v>
      </c>
      <c r="AK9" s="42">
        <v>6236.8600000000015</v>
      </c>
    </row>
    <row r="10" spans="1:37" x14ac:dyDescent="0.3">
      <c r="A10" s="2" t="s">
        <v>45</v>
      </c>
      <c r="B10" s="42">
        <v>7.55</v>
      </c>
      <c r="C10" s="42">
        <v>39.15</v>
      </c>
      <c r="D10" s="42">
        <v>52.58</v>
      </c>
      <c r="E10" s="42">
        <v>3.75</v>
      </c>
      <c r="F10" s="42">
        <v>809.28</v>
      </c>
      <c r="G10" s="42">
        <v>371.08</v>
      </c>
      <c r="H10" s="42"/>
      <c r="I10" s="42">
        <v>221.11</v>
      </c>
      <c r="J10" s="42">
        <v>125.37</v>
      </c>
      <c r="K10" s="42">
        <v>4.01</v>
      </c>
      <c r="L10" s="42">
        <v>163.53</v>
      </c>
      <c r="M10" s="42">
        <v>133.69999999999999</v>
      </c>
      <c r="N10" s="42">
        <v>11.71</v>
      </c>
      <c r="O10" s="42">
        <v>31.12</v>
      </c>
      <c r="P10" s="42">
        <v>0.69</v>
      </c>
      <c r="Q10" s="42">
        <v>28.83</v>
      </c>
      <c r="R10" s="42">
        <v>10.59</v>
      </c>
      <c r="S10" s="42">
        <v>0</v>
      </c>
      <c r="T10" s="42">
        <v>11.08</v>
      </c>
      <c r="U10" s="42">
        <v>19.239999999999998</v>
      </c>
      <c r="V10" s="42">
        <v>1.46</v>
      </c>
      <c r="W10" s="42">
        <v>734.28</v>
      </c>
      <c r="X10" s="42">
        <v>102.93</v>
      </c>
      <c r="Y10" s="42">
        <v>31.61</v>
      </c>
      <c r="Z10" s="42">
        <v>60.66</v>
      </c>
      <c r="AA10" s="42">
        <v>14.99</v>
      </c>
      <c r="AB10" s="42">
        <v>7.61</v>
      </c>
      <c r="AC10" s="42">
        <v>29.41</v>
      </c>
      <c r="AD10" s="42">
        <v>18.07</v>
      </c>
      <c r="AE10" s="42">
        <v>476.32</v>
      </c>
      <c r="AF10" s="42">
        <v>1.48</v>
      </c>
      <c r="AG10" s="42">
        <v>0.24</v>
      </c>
      <c r="AH10" s="42">
        <v>17.920000000000002</v>
      </c>
      <c r="AI10" s="42">
        <v>1.1299999999999999</v>
      </c>
      <c r="AJ10" s="42">
        <v>8.5</v>
      </c>
      <c r="AK10" s="42">
        <v>3550.9799999999996</v>
      </c>
    </row>
    <row r="11" spans="1:37" x14ac:dyDescent="0.3">
      <c r="A11" s="2" t="s">
        <v>46</v>
      </c>
      <c r="B11" s="42">
        <v>23.44</v>
      </c>
      <c r="C11" s="42">
        <v>13.49</v>
      </c>
      <c r="D11" s="42">
        <v>77.09</v>
      </c>
      <c r="E11" s="42">
        <v>0.97</v>
      </c>
      <c r="F11" s="42">
        <v>541.95000000000005</v>
      </c>
      <c r="G11" s="42">
        <v>201.38</v>
      </c>
      <c r="H11" s="42">
        <v>0</v>
      </c>
      <c r="I11" s="42">
        <v>131.61000000000001</v>
      </c>
      <c r="J11" s="42">
        <v>135.6</v>
      </c>
      <c r="K11" s="42">
        <v>0.73</v>
      </c>
      <c r="L11" s="42">
        <v>100.28</v>
      </c>
      <c r="M11" s="42">
        <v>53.29</v>
      </c>
      <c r="N11" s="42">
        <v>4.42</v>
      </c>
      <c r="O11" s="42">
        <v>22.37</v>
      </c>
      <c r="P11" s="42">
        <v>8.2899999999999991</v>
      </c>
      <c r="Q11" s="42">
        <v>9.8800000000000008</v>
      </c>
      <c r="R11" s="42">
        <v>1.88</v>
      </c>
      <c r="S11" s="42">
        <v>0</v>
      </c>
      <c r="T11" s="42">
        <v>7.33</v>
      </c>
      <c r="U11" s="42">
        <v>7.94</v>
      </c>
      <c r="V11" s="42"/>
      <c r="W11" s="42">
        <v>610.58000000000004</v>
      </c>
      <c r="X11" s="42">
        <v>71.56</v>
      </c>
      <c r="Y11" s="42">
        <v>11.01</v>
      </c>
      <c r="Z11" s="42">
        <v>26.98</v>
      </c>
      <c r="AA11" s="42">
        <v>12.81</v>
      </c>
      <c r="AB11" s="42">
        <v>3.22</v>
      </c>
      <c r="AC11" s="42">
        <v>9.56</v>
      </c>
      <c r="AD11" s="42">
        <v>1.37</v>
      </c>
      <c r="AE11" s="42">
        <v>287.38</v>
      </c>
      <c r="AF11" s="42">
        <v>0</v>
      </c>
      <c r="AG11" s="42">
        <v>0</v>
      </c>
      <c r="AH11" s="42">
        <v>28.34</v>
      </c>
      <c r="AI11" s="42">
        <v>1.47</v>
      </c>
      <c r="AJ11" s="42">
        <v>9.51</v>
      </c>
      <c r="AK11" s="42">
        <v>2415.7299999999996</v>
      </c>
    </row>
    <row r="12" spans="1:37" x14ac:dyDescent="0.3">
      <c r="A12" s="2" t="s">
        <v>47</v>
      </c>
      <c r="B12" s="42">
        <v>0.22</v>
      </c>
      <c r="C12" s="42">
        <v>3.78</v>
      </c>
      <c r="D12" s="42">
        <v>1.45</v>
      </c>
      <c r="E12" s="42">
        <v>0</v>
      </c>
      <c r="F12" s="42">
        <v>93.39</v>
      </c>
      <c r="G12" s="42">
        <v>37.299999999999997</v>
      </c>
      <c r="H12" s="42">
        <v>1.36</v>
      </c>
      <c r="I12" s="42">
        <v>55.68</v>
      </c>
      <c r="J12" s="42">
        <v>35.99</v>
      </c>
      <c r="K12" s="42"/>
      <c r="L12" s="42">
        <v>37.950000000000003</v>
      </c>
      <c r="M12" s="42">
        <v>2.57</v>
      </c>
      <c r="N12" s="42">
        <v>0.23</v>
      </c>
      <c r="O12" s="42">
        <v>7.3</v>
      </c>
      <c r="P12" s="42">
        <v>5.12</v>
      </c>
      <c r="Q12" s="42">
        <v>15.09</v>
      </c>
      <c r="R12" s="42">
        <v>8.73</v>
      </c>
      <c r="S12" s="42"/>
      <c r="T12" s="42">
        <v>4.33</v>
      </c>
      <c r="U12" s="42"/>
      <c r="V12" s="42">
        <v>0</v>
      </c>
      <c r="W12" s="42">
        <v>37.46</v>
      </c>
      <c r="X12" s="42">
        <v>10.130000000000001</v>
      </c>
      <c r="Y12" s="42">
        <v>36.28</v>
      </c>
      <c r="Z12" s="42">
        <v>25.59</v>
      </c>
      <c r="AA12" s="42">
        <v>2.72</v>
      </c>
      <c r="AB12" s="42">
        <v>1.06</v>
      </c>
      <c r="AC12" s="42">
        <v>0.76</v>
      </c>
      <c r="AD12" s="42">
        <v>2.4300000000000002</v>
      </c>
      <c r="AE12" s="42">
        <v>10.08</v>
      </c>
      <c r="AF12" s="42">
        <v>0</v>
      </c>
      <c r="AG12" s="42">
        <v>0</v>
      </c>
      <c r="AH12" s="42">
        <v>6.47</v>
      </c>
      <c r="AI12" s="42"/>
      <c r="AJ12" s="42">
        <v>1.1000000000000001</v>
      </c>
      <c r="AK12" s="42">
        <v>444.57000000000005</v>
      </c>
    </row>
    <row r="13" spans="1:37" x14ac:dyDescent="0.3">
      <c r="A13" s="2" t="s">
        <v>48</v>
      </c>
      <c r="B13" s="42">
        <v>497.32</v>
      </c>
      <c r="C13" s="42">
        <v>845.66</v>
      </c>
      <c r="D13" s="42">
        <v>103.55</v>
      </c>
      <c r="E13" s="42">
        <v>10.79</v>
      </c>
      <c r="F13" s="42">
        <v>75.41</v>
      </c>
      <c r="G13" s="42">
        <v>7.19</v>
      </c>
      <c r="H13" s="42"/>
      <c r="I13" s="42">
        <v>426.92</v>
      </c>
      <c r="J13" s="42">
        <v>39.75</v>
      </c>
      <c r="K13" s="42"/>
      <c r="L13" s="42">
        <v>0</v>
      </c>
      <c r="M13" s="42"/>
      <c r="N13" s="42">
        <v>9.6</v>
      </c>
      <c r="O13" s="42">
        <v>21.52</v>
      </c>
      <c r="P13" s="42">
        <v>1.6</v>
      </c>
      <c r="Q13" s="42">
        <v>18.66</v>
      </c>
      <c r="R13" s="42">
        <v>0.61</v>
      </c>
      <c r="S13" s="42"/>
      <c r="T13" s="42">
        <v>4.25</v>
      </c>
      <c r="U13" s="42">
        <v>73.08</v>
      </c>
      <c r="V13" s="42"/>
      <c r="W13" s="42">
        <v>7.75</v>
      </c>
      <c r="X13" s="42">
        <v>0.2</v>
      </c>
      <c r="Y13" s="42"/>
      <c r="Z13" s="42">
        <v>5.14</v>
      </c>
      <c r="AA13" s="42">
        <v>98.28</v>
      </c>
      <c r="AB13" s="42">
        <v>12.13</v>
      </c>
      <c r="AC13" s="42">
        <v>3.27</v>
      </c>
      <c r="AD13" s="42">
        <v>2.27</v>
      </c>
      <c r="AE13" s="42">
        <v>41.59</v>
      </c>
      <c r="AF13" s="42">
        <v>0.9</v>
      </c>
      <c r="AG13" s="42">
        <v>0</v>
      </c>
      <c r="AH13" s="42">
        <v>4.12</v>
      </c>
      <c r="AI13" s="42">
        <v>0.19</v>
      </c>
      <c r="AJ13" s="42">
        <v>10.62</v>
      </c>
      <c r="AK13" s="42">
        <v>2322.37</v>
      </c>
    </row>
    <row r="14" spans="1:37" x14ac:dyDescent="0.3">
      <c r="A14" s="2" t="s">
        <v>49</v>
      </c>
      <c r="B14" s="42">
        <v>1.78</v>
      </c>
      <c r="C14" s="42">
        <v>8.48</v>
      </c>
      <c r="D14" s="42"/>
      <c r="E14" s="42">
        <v>0.22</v>
      </c>
      <c r="F14" s="42">
        <v>24.82</v>
      </c>
      <c r="G14" s="42">
        <v>11.59</v>
      </c>
      <c r="H14" s="42">
        <v>0.63</v>
      </c>
      <c r="I14" s="42">
        <v>13.93</v>
      </c>
      <c r="J14" s="42">
        <v>5.17</v>
      </c>
      <c r="K14" s="42">
        <v>1.02</v>
      </c>
      <c r="L14" s="42">
        <v>8.84</v>
      </c>
      <c r="M14" s="42">
        <v>0</v>
      </c>
      <c r="N14" s="42">
        <v>0.61</v>
      </c>
      <c r="O14" s="42">
        <v>3.18</v>
      </c>
      <c r="P14" s="42">
        <v>2.31</v>
      </c>
      <c r="Q14" s="42">
        <v>5.15</v>
      </c>
      <c r="R14" s="42">
        <v>20.74</v>
      </c>
      <c r="S14" s="42">
        <v>1.58</v>
      </c>
      <c r="T14" s="42">
        <v>3.33</v>
      </c>
      <c r="U14" s="42">
        <v>1.52</v>
      </c>
      <c r="V14" s="42">
        <v>0.23</v>
      </c>
      <c r="W14" s="42">
        <v>17.82</v>
      </c>
      <c r="X14" s="42">
        <v>8.1300000000000008</v>
      </c>
      <c r="Y14" s="42"/>
      <c r="Z14" s="42">
        <v>5.71</v>
      </c>
      <c r="AA14" s="42">
        <v>1.44</v>
      </c>
      <c r="AB14" s="42">
        <v>1.6</v>
      </c>
      <c r="AC14" s="42">
        <v>0.1</v>
      </c>
      <c r="AD14" s="42"/>
      <c r="AE14" s="42">
        <v>9.06</v>
      </c>
      <c r="AF14" s="42">
        <v>0.72</v>
      </c>
      <c r="AG14" s="42">
        <v>2.1800000000000002</v>
      </c>
      <c r="AH14" s="42">
        <v>0</v>
      </c>
      <c r="AI14" s="42"/>
      <c r="AJ14" s="42">
        <v>1.7</v>
      </c>
      <c r="AK14" s="42">
        <v>163.59</v>
      </c>
    </row>
    <row r="15" spans="1:37" x14ac:dyDescent="0.3">
      <c r="A15" s="2" t="s">
        <v>50</v>
      </c>
      <c r="B15" s="42">
        <v>0.18</v>
      </c>
      <c r="C15" s="42">
        <v>32.19</v>
      </c>
      <c r="D15" s="42"/>
      <c r="E15" s="42"/>
      <c r="F15" s="42">
        <v>39.03</v>
      </c>
      <c r="G15" s="42">
        <v>7.76</v>
      </c>
      <c r="H15" s="42"/>
      <c r="I15" s="42">
        <v>10.64</v>
      </c>
      <c r="J15" s="42">
        <v>15.44</v>
      </c>
      <c r="K15" s="42">
        <v>0</v>
      </c>
      <c r="L15" s="42">
        <v>3.44</v>
      </c>
      <c r="M15" s="42">
        <v>3.51</v>
      </c>
      <c r="N15" s="42">
        <v>4.6100000000000003</v>
      </c>
      <c r="O15" s="42">
        <v>0</v>
      </c>
      <c r="P15" s="42">
        <v>0.64</v>
      </c>
      <c r="Q15" s="42">
        <v>0.64</v>
      </c>
      <c r="R15" s="42">
        <v>21.84</v>
      </c>
      <c r="S15" s="42">
        <v>0</v>
      </c>
      <c r="T15" s="42">
        <v>3</v>
      </c>
      <c r="U15" s="42">
        <v>0.37</v>
      </c>
      <c r="V15" s="42">
        <v>0</v>
      </c>
      <c r="W15" s="42">
        <v>13.04</v>
      </c>
      <c r="X15" s="42">
        <v>10.69</v>
      </c>
      <c r="Y15" s="42">
        <v>0.45</v>
      </c>
      <c r="Z15" s="42">
        <v>8.8699999999999992</v>
      </c>
      <c r="AA15" s="42">
        <v>3.25</v>
      </c>
      <c r="AB15" s="42">
        <v>0.34</v>
      </c>
      <c r="AC15" s="42">
        <v>1.93</v>
      </c>
      <c r="AD15" s="42"/>
      <c r="AE15" s="42">
        <v>12.39</v>
      </c>
      <c r="AF15" s="42">
        <v>2.64</v>
      </c>
      <c r="AG15" s="42">
        <v>2.0299999999999998</v>
      </c>
      <c r="AH15" s="42"/>
      <c r="AI15" s="42">
        <v>1.63</v>
      </c>
      <c r="AJ15" s="42">
        <v>2.46</v>
      </c>
      <c r="AK15" s="42">
        <v>203.01</v>
      </c>
    </row>
    <row r="16" spans="1:37" x14ac:dyDescent="0.3">
      <c r="A16" s="2" t="s">
        <v>51</v>
      </c>
      <c r="B16" s="42">
        <v>0</v>
      </c>
      <c r="C16" s="42">
        <v>2.17</v>
      </c>
      <c r="D16" s="42"/>
      <c r="E16" s="42"/>
      <c r="F16" s="42">
        <v>9.06</v>
      </c>
      <c r="G16" s="42">
        <v>11.43</v>
      </c>
      <c r="H16" s="42">
        <v>0</v>
      </c>
      <c r="I16" s="42">
        <v>9.34</v>
      </c>
      <c r="J16" s="42">
        <v>8.14</v>
      </c>
      <c r="K16" s="42">
        <v>0.52</v>
      </c>
      <c r="L16" s="42">
        <v>0.72</v>
      </c>
      <c r="M16" s="42">
        <v>0.7</v>
      </c>
      <c r="N16" s="42">
        <v>0</v>
      </c>
      <c r="O16" s="42">
        <v>0</v>
      </c>
      <c r="P16" s="42"/>
      <c r="Q16" s="42">
        <v>0</v>
      </c>
      <c r="R16" s="42">
        <v>5.21</v>
      </c>
      <c r="S16" s="42">
        <v>0.06</v>
      </c>
      <c r="T16" s="42">
        <v>6.33</v>
      </c>
      <c r="U16" s="42"/>
      <c r="V16" s="42">
        <v>0</v>
      </c>
      <c r="W16" s="42">
        <v>6.45</v>
      </c>
      <c r="X16" s="42">
        <v>12.7</v>
      </c>
      <c r="Y16" s="42"/>
      <c r="Z16" s="42">
        <v>0</v>
      </c>
      <c r="AA16" s="42">
        <v>0</v>
      </c>
      <c r="AB16" s="42">
        <v>3.31</v>
      </c>
      <c r="AC16" s="42"/>
      <c r="AD16" s="42"/>
      <c r="AE16" s="42">
        <v>21.15</v>
      </c>
      <c r="AF16" s="42">
        <v>1.92</v>
      </c>
      <c r="AG16" s="42">
        <v>21.64</v>
      </c>
      <c r="AH16" s="42">
        <v>0</v>
      </c>
      <c r="AI16" s="42">
        <v>1.1399999999999999</v>
      </c>
      <c r="AJ16" s="42">
        <v>5.7</v>
      </c>
      <c r="AK16" s="42">
        <v>127.69000000000003</v>
      </c>
    </row>
    <row r="17" spans="1:37" x14ac:dyDescent="0.3">
      <c r="A17" s="2" t="s">
        <v>52</v>
      </c>
      <c r="B17" s="42">
        <v>13.49</v>
      </c>
      <c r="C17" s="42">
        <v>16.05</v>
      </c>
      <c r="D17" s="42">
        <v>3.2</v>
      </c>
      <c r="E17" s="42">
        <v>1.42</v>
      </c>
      <c r="F17" s="42">
        <v>23.39</v>
      </c>
      <c r="G17" s="42">
        <v>24.25</v>
      </c>
      <c r="H17" s="42">
        <v>5.07</v>
      </c>
      <c r="I17" s="42">
        <v>44.45</v>
      </c>
      <c r="J17" s="42">
        <v>9.49</v>
      </c>
      <c r="K17" s="42">
        <v>24.35</v>
      </c>
      <c r="L17" s="42">
        <v>0</v>
      </c>
      <c r="M17" s="42"/>
      <c r="N17" s="42">
        <v>18</v>
      </c>
      <c r="O17" s="42">
        <v>4.01</v>
      </c>
      <c r="P17" s="42">
        <v>6.16</v>
      </c>
      <c r="Q17" s="42">
        <v>0.87</v>
      </c>
      <c r="R17" s="42">
        <v>38.659999999999997</v>
      </c>
      <c r="S17" s="42">
        <v>7.21</v>
      </c>
      <c r="T17" s="42">
        <v>3</v>
      </c>
      <c r="U17" s="42">
        <v>6.13</v>
      </c>
      <c r="V17" s="42"/>
      <c r="W17" s="42">
        <v>3.68</v>
      </c>
      <c r="X17" s="42">
        <v>0</v>
      </c>
      <c r="Y17" s="42"/>
      <c r="Z17" s="42">
        <v>23.46</v>
      </c>
      <c r="AA17" s="42">
        <v>21.95</v>
      </c>
      <c r="AB17" s="42">
        <v>12.85</v>
      </c>
      <c r="AC17" s="42">
        <v>6.67</v>
      </c>
      <c r="AD17" s="42">
        <v>1.67</v>
      </c>
      <c r="AE17" s="42">
        <v>5.75</v>
      </c>
      <c r="AF17" s="42">
        <v>16.46</v>
      </c>
      <c r="AG17" s="42">
        <v>0.28999999999999998</v>
      </c>
      <c r="AH17" s="42">
        <v>0.63</v>
      </c>
      <c r="AI17" s="42">
        <v>23.35</v>
      </c>
      <c r="AJ17" s="42">
        <v>4.55</v>
      </c>
      <c r="AK17" s="42">
        <v>370.51000000000005</v>
      </c>
    </row>
    <row r="18" spans="1:37" x14ac:dyDescent="0.3">
      <c r="A18" s="2" t="s">
        <v>53</v>
      </c>
      <c r="B18" s="42">
        <v>0</v>
      </c>
      <c r="C18" s="42"/>
      <c r="D18" s="42"/>
      <c r="E18" s="42"/>
      <c r="F18" s="42">
        <v>0</v>
      </c>
      <c r="G18" s="42">
        <v>30.58</v>
      </c>
      <c r="H18" s="42"/>
      <c r="I18" s="42"/>
      <c r="J18" s="42">
        <v>0.91</v>
      </c>
      <c r="K18" s="42">
        <v>0</v>
      </c>
      <c r="L18" s="42">
        <v>1.1299999999999999</v>
      </c>
      <c r="M18" s="42"/>
      <c r="N18" s="42">
        <v>0</v>
      </c>
      <c r="O18" s="42">
        <v>14.8</v>
      </c>
      <c r="P18" s="42"/>
      <c r="Q18" s="42">
        <v>0.56000000000000005</v>
      </c>
      <c r="R18" s="42">
        <v>7.71</v>
      </c>
      <c r="S18" s="42"/>
      <c r="T18" s="42"/>
      <c r="U18" s="42">
        <v>1.17</v>
      </c>
      <c r="V18" s="42"/>
      <c r="W18" s="42">
        <v>0.33</v>
      </c>
      <c r="X18" s="42">
        <v>25.78</v>
      </c>
      <c r="Y18" s="42"/>
      <c r="Z18" s="42">
        <v>0.44</v>
      </c>
      <c r="AA18" s="42">
        <v>0.25</v>
      </c>
      <c r="AB18" s="42">
        <v>0.15</v>
      </c>
      <c r="AC18" s="42"/>
      <c r="AD18" s="42"/>
      <c r="AE18" s="42">
        <v>0.89</v>
      </c>
      <c r="AF18" s="42"/>
      <c r="AG18" s="42"/>
      <c r="AH18" s="42"/>
      <c r="AI18" s="42"/>
      <c r="AJ18" s="42">
        <v>2.82</v>
      </c>
      <c r="AK18" s="42">
        <v>87.52</v>
      </c>
    </row>
    <row r="19" spans="1:37" x14ac:dyDescent="0.3">
      <c r="A19" s="2" t="s">
        <v>54</v>
      </c>
      <c r="B19" s="42">
        <v>0</v>
      </c>
      <c r="C19" s="42">
        <v>0.05</v>
      </c>
      <c r="D19" s="42">
        <v>0.05</v>
      </c>
      <c r="E19" s="42">
        <v>0.65</v>
      </c>
      <c r="F19" s="42">
        <v>0</v>
      </c>
      <c r="G19" s="42">
        <v>23.35</v>
      </c>
      <c r="H19" s="42">
        <v>63.26</v>
      </c>
      <c r="I19" s="42">
        <v>0</v>
      </c>
      <c r="J19" s="42">
        <v>21.35</v>
      </c>
      <c r="K19" s="42">
        <v>0.84</v>
      </c>
      <c r="L19" s="42">
        <v>0</v>
      </c>
      <c r="M19" s="42">
        <v>0</v>
      </c>
      <c r="N19" s="42">
        <v>1.34</v>
      </c>
      <c r="O19" s="42">
        <v>2.97</v>
      </c>
      <c r="P19" s="42"/>
      <c r="Q19" s="42"/>
      <c r="R19" s="42">
        <v>10.94</v>
      </c>
      <c r="S19" s="42"/>
      <c r="T19" s="42">
        <v>2.5</v>
      </c>
      <c r="U19" s="42">
        <v>1.1100000000000001</v>
      </c>
      <c r="V19" s="42"/>
      <c r="W19" s="42">
        <v>6.3</v>
      </c>
      <c r="X19" s="42">
        <v>4.42</v>
      </c>
      <c r="Y19" s="42"/>
      <c r="Z19" s="42">
        <v>1.76</v>
      </c>
      <c r="AA19" s="42">
        <v>2.61</v>
      </c>
      <c r="AB19" s="42">
        <v>4.8600000000000003</v>
      </c>
      <c r="AC19" s="42">
        <v>0.96</v>
      </c>
      <c r="AD19" s="42">
        <v>0.18</v>
      </c>
      <c r="AE19" s="42"/>
      <c r="AF19" s="42">
        <v>0.93</v>
      </c>
      <c r="AG19" s="42">
        <v>0</v>
      </c>
      <c r="AH19" s="42">
        <v>0.12</v>
      </c>
      <c r="AI19" s="42">
        <v>0.21</v>
      </c>
      <c r="AJ19" s="42">
        <v>1.51</v>
      </c>
      <c r="AK19" s="42">
        <v>152.27000000000007</v>
      </c>
    </row>
    <row r="20" spans="1:37" x14ac:dyDescent="0.3">
      <c r="A20" s="2" t="s">
        <v>55</v>
      </c>
      <c r="B20" s="42">
        <v>3.81</v>
      </c>
      <c r="C20" s="42">
        <v>52.29</v>
      </c>
      <c r="D20" s="42">
        <v>10.37</v>
      </c>
      <c r="E20" s="42">
        <v>1.24</v>
      </c>
      <c r="F20" s="42">
        <v>8.61</v>
      </c>
      <c r="G20" s="42">
        <v>9.64</v>
      </c>
      <c r="H20" s="42"/>
      <c r="I20" s="42">
        <v>42.88</v>
      </c>
      <c r="J20" s="42">
        <v>12.09</v>
      </c>
      <c r="K20" s="42">
        <v>0.83</v>
      </c>
      <c r="L20" s="42"/>
      <c r="M20" s="42"/>
      <c r="N20" s="42">
        <v>0</v>
      </c>
      <c r="O20" s="42">
        <v>4.2699999999999996</v>
      </c>
      <c r="P20" s="42">
        <v>3.92</v>
      </c>
      <c r="Q20" s="42">
        <v>4.05</v>
      </c>
      <c r="R20" s="42">
        <v>6.49</v>
      </c>
      <c r="S20" s="42"/>
      <c r="T20" s="42">
        <v>2.25</v>
      </c>
      <c r="U20" s="42">
        <v>17.66</v>
      </c>
      <c r="V20" s="42"/>
      <c r="W20" s="42">
        <v>8.77</v>
      </c>
      <c r="X20" s="42">
        <v>0.43</v>
      </c>
      <c r="Y20" s="42"/>
      <c r="Z20" s="42">
        <v>2.68</v>
      </c>
      <c r="AA20" s="42">
        <v>3.27</v>
      </c>
      <c r="AB20" s="42">
        <v>5.2</v>
      </c>
      <c r="AC20" s="42">
        <v>1.63</v>
      </c>
      <c r="AD20" s="42">
        <v>0.7</v>
      </c>
      <c r="AE20" s="42">
        <v>7.73</v>
      </c>
      <c r="AF20" s="42">
        <v>2.63</v>
      </c>
      <c r="AG20" s="42">
        <v>0.75</v>
      </c>
      <c r="AH20" s="42">
        <v>0</v>
      </c>
      <c r="AI20" s="42">
        <v>0.11</v>
      </c>
      <c r="AJ20" s="42">
        <v>4.92</v>
      </c>
      <c r="AK20" s="42">
        <v>219.22000000000003</v>
      </c>
    </row>
    <row r="21" spans="1:37" x14ac:dyDescent="0.3">
      <c r="A21" s="2" t="s">
        <v>56</v>
      </c>
      <c r="B21" s="42"/>
      <c r="C21" s="42">
        <v>5.55</v>
      </c>
      <c r="D21" s="42">
        <v>0.66</v>
      </c>
      <c r="E21" s="42">
        <v>4.5599999999999996</v>
      </c>
      <c r="F21" s="42">
        <v>14.89</v>
      </c>
      <c r="G21" s="42">
        <v>7.22</v>
      </c>
      <c r="H21" s="42">
        <v>57.97</v>
      </c>
      <c r="I21" s="42">
        <v>6.3</v>
      </c>
      <c r="J21" s="42">
        <v>0.26</v>
      </c>
      <c r="K21" s="42">
        <v>0</v>
      </c>
      <c r="L21" s="42">
        <v>1.37</v>
      </c>
      <c r="M21" s="42"/>
      <c r="N21" s="42">
        <v>0.26</v>
      </c>
      <c r="O21" s="42">
        <v>0</v>
      </c>
      <c r="P21" s="42">
        <v>0.31</v>
      </c>
      <c r="Q21" s="42">
        <v>0</v>
      </c>
      <c r="R21" s="42">
        <v>10.63</v>
      </c>
      <c r="S21" s="42"/>
      <c r="T21" s="42">
        <v>4.75</v>
      </c>
      <c r="U21" s="42">
        <v>2.58</v>
      </c>
      <c r="V21" s="42"/>
      <c r="W21" s="42">
        <v>4.8899999999999997</v>
      </c>
      <c r="X21" s="42">
        <v>0.51</v>
      </c>
      <c r="Y21" s="42"/>
      <c r="Z21" s="42">
        <v>3.95</v>
      </c>
      <c r="AA21" s="42">
        <v>6.6</v>
      </c>
      <c r="AB21" s="42">
        <v>1.54</v>
      </c>
      <c r="AC21" s="42">
        <v>5.57</v>
      </c>
      <c r="AD21" s="42"/>
      <c r="AE21" s="42">
        <v>9.14</v>
      </c>
      <c r="AF21" s="42">
        <v>0.41</v>
      </c>
      <c r="AG21" s="42">
        <v>6.47</v>
      </c>
      <c r="AH21" s="42"/>
      <c r="AI21" s="42">
        <v>1.3</v>
      </c>
      <c r="AJ21" s="42">
        <v>0</v>
      </c>
      <c r="AK21" s="42">
        <v>157.69</v>
      </c>
    </row>
    <row r="22" spans="1:37" x14ac:dyDescent="0.3">
      <c r="A22" s="2" t="s">
        <v>57</v>
      </c>
      <c r="B22" s="42">
        <v>0</v>
      </c>
      <c r="C22" s="42">
        <v>1.7</v>
      </c>
      <c r="D22" s="42">
        <v>0.23</v>
      </c>
      <c r="E22" s="42"/>
      <c r="F22" s="42">
        <v>4.96</v>
      </c>
      <c r="G22" s="42">
        <v>30.8</v>
      </c>
      <c r="H22" s="42">
        <v>0.27</v>
      </c>
      <c r="I22" s="42">
        <v>10.33</v>
      </c>
      <c r="J22" s="42">
        <v>4.5599999999999996</v>
      </c>
      <c r="K22" s="42">
        <v>1.56</v>
      </c>
      <c r="L22" s="42"/>
      <c r="M22" s="42">
        <v>0</v>
      </c>
      <c r="N22" s="42">
        <v>0.1</v>
      </c>
      <c r="O22" s="42">
        <v>0.1</v>
      </c>
      <c r="P22" s="42">
        <v>0</v>
      </c>
      <c r="Q22" s="42"/>
      <c r="R22" s="42">
        <v>10.19</v>
      </c>
      <c r="S22" s="42"/>
      <c r="T22" s="42">
        <v>2.2000000000000002</v>
      </c>
      <c r="U22" s="42">
        <v>0.37</v>
      </c>
      <c r="V22" s="42"/>
      <c r="W22" s="42">
        <v>2.29</v>
      </c>
      <c r="X22" s="42"/>
      <c r="Y22" s="42"/>
      <c r="Z22" s="42">
        <v>1.19</v>
      </c>
      <c r="AA22" s="42">
        <v>2.73</v>
      </c>
      <c r="AB22" s="42">
        <v>0.67</v>
      </c>
      <c r="AC22" s="42">
        <v>1.21</v>
      </c>
      <c r="AD22" s="42"/>
      <c r="AE22" s="42">
        <v>0.57999999999999996</v>
      </c>
      <c r="AF22" s="42">
        <v>1.83</v>
      </c>
      <c r="AG22" s="42">
        <v>0.19</v>
      </c>
      <c r="AH22" s="42">
        <v>0.41</v>
      </c>
      <c r="AI22" s="42">
        <v>0.93</v>
      </c>
      <c r="AJ22" s="42">
        <v>0</v>
      </c>
      <c r="AK22" s="42">
        <v>79.40000000000002</v>
      </c>
    </row>
    <row r="23" spans="1:37" s="47" customFormat="1" x14ac:dyDescent="0.3">
      <c r="A23" s="44" t="s">
        <v>91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>
        <v>0</v>
      </c>
      <c r="S23" s="49"/>
      <c r="T23" s="49"/>
      <c r="U23" s="49"/>
      <c r="V23" s="49"/>
      <c r="W23" s="49"/>
      <c r="X23" s="49"/>
      <c r="Y23" s="49"/>
      <c r="Z23" s="49">
        <v>12.85</v>
      </c>
      <c r="AA23" s="49">
        <v>7.26</v>
      </c>
      <c r="AB23" s="49">
        <v>2.06</v>
      </c>
      <c r="AC23" s="49"/>
      <c r="AD23" s="49"/>
      <c r="AE23" s="49"/>
      <c r="AF23" s="49">
        <v>0.73</v>
      </c>
      <c r="AG23" s="49"/>
      <c r="AH23" s="49"/>
      <c r="AI23" s="49"/>
      <c r="AJ23" s="49">
        <v>0</v>
      </c>
      <c r="AK23" s="49">
        <v>22.9</v>
      </c>
    </row>
    <row r="24" spans="1:37" x14ac:dyDescent="0.3">
      <c r="A24" s="2" t="s">
        <v>58</v>
      </c>
      <c r="B24" s="42">
        <v>0</v>
      </c>
      <c r="C24" s="42">
        <v>0.12</v>
      </c>
      <c r="D24" s="42">
        <v>0.5</v>
      </c>
      <c r="E24" s="42">
        <v>0</v>
      </c>
      <c r="F24" s="42">
        <v>6.38</v>
      </c>
      <c r="G24" s="42">
        <v>3.28</v>
      </c>
      <c r="H24" s="42">
        <v>0.09</v>
      </c>
      <c r="I24" s="42">
        <v>9.85</v>
      </c>
      <c r="J24" s="42">
        <v>0</v>
      </c>
      <c r="K24" s="42">
        <v>0.43</v>
      </c>
      <c r="L24" s="42">
        <v>0</v>
      </c>
      <c r="M24" s="42"/>
      <c r="N24" s="42">
        <v>0</v>
      </c>
      <c r="O24" s="42"/>
      <c r="P24" s="42"/>
      <c r="Q24" s="42"/>
      <c r="R24" s="42">
        <v>15.08</v>
      </c>
      <c r="S24" s="42"/>
      <c r="T24" s="42"/>
      <c r="U24" s="42"/>
      <c r="V24" s="42">
        <v>19.62</v>
      </c>
      <c r="W24" s="42">
        <v>13.42</v>
      </c>
      <c r="X24" s="42">
        <v>0</v>
      </c>
      <c r="Y24" s="42">
        <v>2.17</v>
      </c>
      <c r="Z24" s="42">
        <v>0.85</v>
      </c>
      <c r="AA24" s="42">
        <v>1.82</v>
      </c>
      <c r="AB24" s="42"/>
      <c r="AC24" s="42"/>
      <c r="AD24" s="42"/>
      <c r="AE24" s="42">
        <v>4.4400000000000004</v>
      </c>
      <c r="AF24" s="42"/>
      <c r="AG24" s="42">
        <v>0</v>
      </c>
      <c r="AH24" s="42"/>
      <c r="AI24" s="42">
        <v>0.65</v>
      </c>
      <c r="AJ24" s="42">
        <v>1.54</v>
      </c>
      <c r="AK24" s="42">
        <v>80.239999999999995</v>
      </c>
    </row>
    <row r="25" spans="1:37" x14ac:dyDescent="0.3">
      <c r="A25" s="2" t="s">
        <v>59</v>
      </c>
      <c r="B25" s="42"/>
      <c r="C25" s="42">
        <v>1.63</v>
      </c>
      <c r="D25" s="42"/>
      <c r="E25" s="42"/>
      <c r="F25" s="42">
        <v>2.81</v>
      </c>
      <c r="G25" s="42">
        <v>1.43</v>
      </c>
      <c r="H25" s="42"/>
      <c r="I25" s="42">
        <v>4.0999999999999996</v>
      </c>
      <c r="J25" s="42">
        <v>2.52</v>
      </c>
      <c r="K25" s="42">
        <v>0</v>
      </c>
      <c r="L25" s="42">
        <v>1.3</v>
      </c>
      <c r="M25" s="42"/>
      <c r="N25" s="42"/>
      <c r="O25" s="42">
        <v>2.33</v>
      </c>
      <c r="P25" s="42">
        <v>17.829999999999998</v>
      </c>
      <c r="Q25" s="42"/>
      <c r="R25" s="42">
        <v>7.53</v>
      </c>
      <c r="S25" s="42"/>
      <c r="T25" s="42">
        <v>0.5</v>
      </c>
      <c r="U25" s="42">
        <v>0</v>
      </c>
      <c r="V25" s="42"/>
      <c r="W25" s="42">
        <v>9.73</v>
      </c>
      <c r="X25" s="42">
        <v>0</v>
      </c>
      <c r="Y25" s="42"/>
      <c r="Z25" s="42">
        <v>0.51</v>
      </c>
      <c r="AA25" s="42">
        <v>1.42</v>
      </c>
      <c r="AB25" s="42">
        <v>2.7</v>
      </c>
      <c r="AC25" s="42">
        <v>0.04</v>
      </c>
      <c r="AD25" s="42">
        <v>0.14000000000000001</v>
      </c>
      <c r="AE25" s="42">
        <v>0.89</v>
      </c>
      <c r="AF25" s="42">
        <v>0</v>
      </c>
      <c r="AG25" s="42"/>
      <c r="AH25" s="42">
        <v>0</v>
      </c>
      <c r="AI25" s="42"/>
      <c r="AJ25" s="42">
        <v>0</v>
      </c>
      <c r="AK25" s="42">
        <v>57.41</v>
      </c>
    </row>
    <row r="26" spans="1:37" x14ac:dyDescent="0.3">
      <c r="A26" s="2" t="s">
        <v>60</v>
      </c>
      <c r="B26" s="42"/>
      <c r="C26" s="42">
        <v>3.57</v>
      </c>
      <c r="D26" s="42"/>
      <c r="E26" s="42"/>
      <c r="F26" s="42"/>
      <c r="G26" s="42"/>
      <c r="H26" s="42"/>
      <c r="I26" s="42">
        <v>2.31</v>
      </c>
      <c r="J26" s="42"/>
      <c r="K26" s="42"/>
      <c r="L26" s="42"/>
      <c r="M26" s="42"/>
      <c r="N26" s="42"/>
      <c r="O26" s="42"/>
      <c r="P26" s="42"/>
      <c r="Q26" s="42">
        <v>1.19</v>
      </c>
      <c r="R26" s="42">
        <v>0</v>
      </c>
      <c r="S26" s="42"/>
      <c r="T26" s="42">
        <v>4.5</v>
      </c>
      <c r="U26" s="42">
        <v>0.51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>
        <v>12.08</v>
      </c>
    </row>
    <row r="27" spans="1:37" x14ac:dyDescent="0.3">
      <c r="A27" s="2" t="s">
        <v>61</v>
      </c>
      <c r="B27" s="42"/>
      <c r="C27" s="42">
        <v>1.1399999999999999</v>
      </c>
      <c r="D27" s="42">
        <v>1.02</v>
      </c>
      <c r="E27" s="42"/>
      <c r="F27" s="42">
        <v>0</v>
      </c>
      <c r="G27" s="42">
        <v>4.54</v>
      </c>
      <c r="H27" s="42">
        <v>0</v>
      </c>
      <c r="I27" s="42">
        <v>1.53</v>
      </c>
      <c r="J27" s="42">
        <v>13.14</v>
      </c>
      <c r="K27" s="42">
        <v>0</v>
      </c>
      <c r="L27" s="42">
        <v>2</v>
      </c>
      <c r="M27" s="42">
        <v>0</v>
      </c>
      <c r="N27" s="42">
        <v>2.0699999999999998</v>
      </c>
      <c r="O27" s="42">
        <v>1.06</v>
      </c>
      <c r="P27" s="42">
        <v>9.4499999999999993</v>
      </c>
      <c r="Q27" s="42"/>
      <c r="R27" s="42">
        <v>6.43</v>
      </c>
      <c r="S27" s="42"/>
      <c r="T27" s="42">
        <v>2.5</v>
      </c>
      <c r="U27" s="42">
        <v>0</v>
      </c>
      <c r="V27" s="42"/>
      <c r="W27" s="42">
        <v>6.8</v>
      </c>
      <c r="X27" s="42">
        <v>1.45</v>
      </c>
      <c r="Y27" s="42"/>
      <c r="Z27" s="42">
        <v>6.26</v>
      </c>
      <c r="AA27" s="42">
        <v>1.76</v>
      </c>
      <c r="AB27" s="42">
        <v>1.91</v>
      </c>
      <c r="AC27" s="42">
        <v>1.56</v>
      </c>
      <c r="AD27" s="42"/>
      <c r="AE27" s="42">
        <v>0</v>
      </c>
      <c r="AF27" s="42">
        <v>2.33</v>
      </c>
      <c r="AG27" s="42">
        <v>3.42</v>
      </c>
      <c r="AH27" s="42">
        <v>0</v>
      </c>
      <c r="AI27" s="42">
        <v>0.62</v>
      </c>
      <c r="AJ27" s="42">
        <v>0</v>
      </c>
      <c r="AK27" s="42">
        <v>70.989999999999995</v>
      </c>
    </row>
    <row r="28" spans="1:37" x14ac:dyDescent="0.3">
      <c r="A28" s="2" t="s">
        <v>62</v>
      </c>
      <c r="B28" s="42"/>
      <c r="C28" s="42">
        <v>1.53</v>
      </c>
      <c r="D28" s="42">
        <v>0.31</v>
      </c>
      <c r="E28" s="42"/>
      <c r="F28" s="42">
        <v>0</v>
      </c>
      <c r="G28" s="42">
        <v>9.99</v>
      </c>
      <c r="H28" s="42">
        <v>0.28999999999999998</v>
      </c>
      <c r="I28" s="42">
        <v>0.99</v>
      </c>
      <c r="J28" s="42">
        <v>8.75</v>
      </c>
      <c r="K28" s="42">
        <v>0</v>
      </c>
      <c r="L28" s="42">
        <v>4.47</v>
      </c>
      <c r="M28" s="42">
        <v>0.15</v>
      </c>
      <c r="N28" s="42">
        <v>0.18</v>
      </c>
      <c r="O28" s="42"/>
      <c r="P28" s="42"/>
      <c r="Q28" s="42"/>
      <c r="R28" s="42">
        <v>13.91</v>
      </c>
      <c r="S28" s="42"/>
      <c r="T28" s="42">
        <v>0.33</v>
      </c>
      <c r="U28" s="42">
        <v>0.42</v>
      </c>
      <c r="V28" s="42"/>
      <c r="W28" s="42">
        <v>5.43</v>
      </c>
      <c r="X28" s="42">
        <v>0.28999999999999998</v>
      </c>
      <c r="Y28" s="42"/>
      <c r="Z28" s="42">
        <v>1.97</v>
      </c>
      <c r="AA28" s="42">
        <v>0.87</v>
      </c>
      <c r="AB28" s="42">
        <v>0.28999999999999998</v>
      </c>
      <c r="AC28" s="42">
        <v>0.17</v>
      </c>
      <c r="AD28" s="42"/>
      <c r="AE28" s="42">
        <v>0.99</v>
      </c>
      <c r="AF28" s="42">
        <v>0.95</v>
      </c>
      <c r="AG28" s="42"/>
      <c r="AH28" s="42">
        <v>0.18</v>
      </c>
      <c r="AI28" s="42">
        <v>0</v>
      </c>
      <c r="AJ28" s="42">
        <v>5.15</v>
      </c>
      <c r="AK28" s="42">
        <v>57.609999999999992</v>
      </c>
    </row>
    <row r="29" spans="1:37" x14ac:dyDescent="0.3">
      <c r="A29" s="2" t="s">
        <v>63</v>
      </c>
      <c r="B29" s="42">
        <v>0.37</v>
      </c>
      <c r="C29" s="42">
        <v>8.91</v>
      </c>
      <c r="D29" s="42">
        <v>0.34</v>
      </c>
      <c r="E29" s="42">
        <v>0.18</v>
      </c>
      <c r="F29" s="42">
        <v>1.71</v>
      </c>
      <c r="G29" s="42">
        <v>1.45</v>
      </c>
      <c r="H29" s="42">
        <v>23.8</v>
      </c>
      <c r="I29" s="42">
        <v>6.58</v>
      </c>
      <c r="J29" s="42">
        <v>0.61</v>
      </c>
      <c r="K29" s="42">
        <v>0.42</v>
      </c>
      <c r="L29" s="42"/>
      <c r="M29" s="42"/>
      <c r="N29" s="42">
        <v>0</v>
      </c>
      <c r="O29" s="42"/>
      <c r="P29" s="42"/>
      <c r="Q29" s="42">
        <v>0</v>
      </c>
      <c r="R29" s="42">
        <v>7.01</v>
      </c>
      <c r="S29" s="42"/>
      <c r="T29" s="42">
        <v>0.25</v>
      </c>
      <c r="U29" s="42">
        <v>0.24</v>
      </c>
      <c r="V29" s="42"/>
      <c r="W29" s="42"/>
      <c r="X29" s="42"/>
      <c r="Y29" s="42"/>
      <c r="Z29" s="42">
        <v>0.18</v>
      </c>
      <c r="AA29" s="42">
        <v>1.96</v>
      </c>
      <c r="AB29" s="42">
        <v>0.09</v>
      </c>
      <c r="AC29" s="42"/>
      <c r="AD29" s="42"/>
      <c r="AE29" s="42">
        <v>0.15</v>
      </c>
      <c r="AF29" s="42">
        <v>0.44</v>
      </c>
      <c r="AG29" s="42"/>
      <c r="AH29" s="42"/>
      <c r="AI29" s="42">
        <v>0.18</v>
      </c>
      <c r="AJ29" s="42">
        <v>0</v>
      </c>
      <c r="AK29" s="42">
        <v>54.87</v>
      </c>
    </row>
    <row r="30" spans="1:37" x14ac:dyDescent="0.3">
      <c r="A30" s="2" t="s">
        <v>64</v>
      </c>
      <c r="B30" s="42"/>
      <c r="C30" s="42">
        <v>2.15</v>
      </c>
      <c r="D30" s="42">
        <v>3.25</v>
      </c>
      <c r="E30" s="42"/>
      <c r="F30" s="42">
        <v>0.65</v>
      </c>
      <c r="G30" s="42">
        <v>27.65</v>
      </c>
      <c r="H30" s="42"/>
      <c r="I30" s="42">
        <v>2.46</v>
      </c>
      <c r="J30" s="42">
        <v>2.99</v>
      </c>
      <c r="K30" s="42">
        <v>1.39</v>
      </c>
      <c r="L30" s="42">
        <v>30.12</v>
      </c>
      <c r="M30" s="42"/>
      <c r="N30" s="42"/>
      <c r="O30" s="42">
        <v>0.09</v>
      </c>
      <c r="P30" s="42">
        <v>0.12</v>
      </c>
      <c r="Q30" s="42"/>
      <c r="R30" s="42">
        <v>4.09</v>
      </c>
      <c r="S30" s="42"/>
      <c r="T30" s="42">
        <v>2</v>
      </c>
      <c r="U30" s="42">
        <v>2.67</v>
      </c>
      <c r="V30" s="42"/>
      <c r="W30" s="42">
        <v>0.22</v>
      </c>
      <c r="X30" s="42">
        <v>0</v>
      </c>
      <c r="Y30" s="42">
        <v>0</v>
      </c>
      <c r="Z30" s="42">
        <v>1.69</v>
      </c>
      <c r="AA30" s="42">
        <v>2.92</v>
      </c>
      <c r="AB30" s="42">
        <v>0.86</v>
      </c>
      <c r="AC30" s="42">
        <v>0.9</v>
      </c>
      <c r="AD30" s="42"/>
      <c r="AE30" s="42">
        <v>0.81</v>
      </c>
      <c r="AF30" s="42">
        <v>4.16</v>
      </c>
      <c r="AG30" s="42"/>
      <c r="AH30" s="42">
        <v>0</v>
      </c>
      <c r="AI30" s="42">
        <v>1.1100000000000001</v>
      </c>
      <c r="AJ30" s="42">
        <v>0.78</v>
      </c>
      <c r="AK30" s="42">
        <v>93.080000000000027</v>
      </c>
    </row>
    <row r="31" spans="1:37" x14ac:dyDescent="0.3">
      <c r="A31" s="2" t="s">
        <v>65</v>
      </c>
      <c r="B31" s="42">
        <v>0.44</v>
      </c>
      <c r="C31" s="42"/>
      <c r="D31" s="42"/>
      <c r="E31" s="42"/>
      <c r="F31" s="42"/>
      <c r="G31" s="42">
        <v>1.51</v>
      </c>
      <c r="H31" s="42"/>
      <c r="I31" s="42">
        <v>0.09</v>
      </c>
      <c r="J31" s="42">
        <v>0.39</v>
      </c>
      <c r="K31" s="42">
        <v>0</v>
      </c>
      <c r="L31" s="42">
        <v>0</v>
      </c>
      <c r="M31" s="42"/>
      <c r="N31" s="42">
        <v>0.44</v>
      </c>
      <c r="O31" s="42"/>
      <c r="P31" s="42"/>
      <c r="Q31" s="42"/>
      <c r="R31" s="42">
        <v>14.38</v>
      </c>
      <c r="S31" s="42"/>
      <c r="T31" s="42"/>
      <c r="U31" s="42"/>
      <c r="V31" s="42">
        <v>0</v>
      </c>
      <c r="W31" s="42">
        <v>1.18</v>
      </c>
      <c r="X31" s="42">
        <v>0.66</v>
      </c>
      <c r="Y31" s="42"/>
      <c r="Z31" s="42">
        <v>1.45</v>
      </c>
      <c r="AA31" s="42">
        <v>1.1100000000000001</v>
      </c>
      <c r="AB31" s="42"/>
      <c r="AC31" s="42"/>
      <c r="AD31" s="42"/>
      <c r="AE31" s="42">
        <v>0.97</v>
      </c>
      <c r="AF31" s="42">
        <v>2.0099999999999998</v>
      </c>
      <c r="AG31" s="42"/>
      <c r="AH31" s="42">
        <v>0</v>
      </c>
      <c r="AI31" s="42">
        <v>0</v>
      </c>
      <c r="AJ31" s="42"/>
      <c r="AK31" s="42">
        <v>24.629999999999995</v>
      </c>
    </row>
    <row r="32" spans="1:37" x14ac:dyDescent="0.3">
      <c r="A32" s="2" t="s">
        <v>66</v>
      </c>
      <c r="B32" s="42"/>
      <c r="C32" s="42">
        <v>17.32</v>
      </c>
      <c r="D32" s="42">
        <v>26.39</v>
      </c>
      <c r="E32" s="42">
        <v>2.61</v>
      </c>
      <c r="F32" s="42">
        <v>2.4900000000000002</v>
      </c>
      <c r="G32" s="42">
        <v>0</v>
      </c>
      <c r="H32" s="42"/>
      <c r="I32" s="42">
        <v>5.8</v>
      </c>
      <c r="J32" s="42">
        <v>0</v>
      </c>
      <c r="K32" s="42">
        <v>0</v>
      </c>
      <c r="L32" s="42"/>
      <c r="M32" s="42"/>
      <c r="N32" s="42">
        <v>1.78</v>
      </c>
      <c r="O32" s="42"/>
      <c r="P32" s="42"/>
      <c r="Q32" s="42">
        <v>0</v>
      </c>
      <c r="R32" s="42">
        <v>3.12</v>
      </c>
      <c r="S32" s="42"/>
      <c r="T32" s="42">
        <v>8</v>
      </c>
      <c r="U32" s="42">
        <v>6.55</v>
      </c>
      <c r="V32" s="42"/>
      <c r="W32" s="42">
        <v>0.13</v>
      </c>
      <c r="X32" s="42"/>
      <c r="Y32" s="42"/>
      <c r="Z32" s="42"/>
      <c r="AA32" s="42">
        <v>5.1100000000000003</v>
      </c>
      <c r="AB32" s="42">
        <v>1.1100000000000001</v>
      </c>
      <c r="AC32" s="42">
        <v>1.86</v>
      </c>
      <c r="AD32" s="42">
        <v>0.56000000000000005</v>
      </c>
      <c r="AE32" s="42">
        <v>0.33</v>
      </c>
      <c r="AF32" s="42">
        <v>0</v>
      </c>
      <c r="AG32" s="42">
        <v>16.11</v>
      </c>
      <c r="AH32" s="42"/>
      <c r="AI32" s="42">
        <v>0.17</v>
      </c>
      <c r="AJ32" s="42">
        <v>0</v>
      </c>
      <c r="AK32" s="42">
        <v>99.439999999999984</v>
      </c>
    </row>
    <row r="33" spans="1:37" x14ac:dyDescent="0.3">
      <c r="A33" s="1" t="s">
        <v>35</v>
      </c>
      <c r="B33" s="43">
        <v>751.75</v>
      </c>
      <c r="C33" s="43">
        <v>3302.0800000000004</v>
      </c>
      <c r="D33" s="43">
        <v>2870.8099999999995</v>
      </c>
      <c r="E33" s="43">
        <v>830.87999999999988</v>
      </c>
      <c r="F33" s="43">
        <v>3964.6199999999994</v>
      </c>
      <c r="G33" s="43">
        <v>1584.71</v>
      </c>
      <c r="H33" s="43">
        <v>642.94000000000005</v>
      </c>
      <c r="I33" s="43">
        <v>3121.62</v>
      </c>
      <c r="J33" s="43">
        <v>1106.1299999999999</v>
      </c>
      <c r="K33" s="43">
        <v>133.36000000000001</v>
      </c>
      <c r="L33" s="43">
        <v>538.33000000000004</v>
      </c>
      <c r="M33" s="43">
        <v>350.2</v>
      </c>
      <c r="N33" s="43">
        <v>552.87000000000012</v>
      </c>
      <c r="O33" s="43">
        <v>241.06000000000006</v>
      </c>
      <c r="P33" s="43">
        <v>206.34999999999991</v>
      </c>
      <c r="Q33" s="43">
        <v>550.14999999999986</v>
      </c>
      <c r="R33" s="43">
        <v>1175.4000000000003</v>
      </c>
      <c r="S33" s="43">
        <v>125.76999999999998</v>
      </c>
      <c r="T33" s="43">
        <v>315.35999999999996</v>
      </c>
      <c r="U33" s="43">
        <v>1076.33</v>
      </c>
      <c r="V33" s="43">
        <v>62.550000000000011</v>
      </c>
      <c r="W33" s="43">
        <v>3054.0499999999997</v>
      </c>
      <c r="X33" s="43">
        <v>716.84</v>
      </c>
      <c r="Y33" s="43">
        <v>83.94</v>
      </c>
      <c r="Z33" s="43">
        <v>1288.2700000000002</v>
      </c>
      <c r="AA33" s="43">
        <v>3431.3700000000003</v>
      </c>
      <c r="AB33" s="43">
        <v>2127.06</v>
      </c>
      <c r="AC33" s="43">
        <v>1337.99</v>
      </c>
      <c r="AD33" s="43">
        <v>411.90000000000003</v>
      </c>
      <c r="AE33" s="43">
        <v>2781.2499999999995</v>
      </c>
      <c r="AF33" s="43">
        <v>432.25</v>
      </c>
      <c r="AG33" s="43">
        <v>389.00000000000011</v>
      </c>
      <c r="AH33" s="43">
        <v>168.88000000000002</v>
      </c>
      <c r="AI33" s="43">
        <v>538.2199999999998</v>
      </c>
      <c r="AJ33" s="43">
        <v>190.92999999999995</v>
      </c>
      <c r="AK33" s="43">
        <v>40455.22</v>
      </c>
    </row>
    <row r="35" spans="1:37" x14ac:dyDescent="0.3">
      <c r="A35" s="38" t="s">
        <v>71</v>
      </c>
      <c r="B35" s="18"/>
      <c r="C35" s="19"/>
    </row>
    <row r="36" spans="1:37" x14ac:dyDescent="0.3">
      <c r="A36" s="20" t="s">
        <v>74</v>
      </c>
      <c r="B36" s="21"/>
      <c r="C36" s="22"/>
    </row>
  </sheetData>
  <pageMargins left="0.70866141732283472" right="0.70866141732283472" top="0.74803149606299213" bottom="0.74803149606299213" header="0.31496062992125984" footer="0.31496062992125984"/>
  <pageSetup paperSize="9" scale="68" fitToWidth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37"/>
  <sheetViews>
    <sheetView workbookViewId="0">
      <selection activeCell="A23" sqref="A23:XFD23"/>
    </sheetView>
  </sheetViews>
  <sheetFormatPr defaultRowHeight="14" x14ac:dyDescent="0.3"/>
  <cols>
    <col min="1" max="1" width="24.5" bestFit="1" customWidth="1"/>
  </cols>
  <sheetData>
    <row r="1" spans="1:37" x14ac:dyDescent="0.3">
      <c r="A1" s="36" t="s">
        <v>77</v>
      </c>
      <c r="B1" s="23"/>
    </row>
    <row r="2" spans="1:37" x14ac:dyDescent="0.3">
      <c r="A2" s="9" t="s">
        <v>67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30</v>
      </c>
      <c r="AG2" s="9" t="s">
        <v>31</v>
      </c>
      <c r="AH2" s="9" t="s">
        <v>32</v>
      </c>
      <c r="AI2" s="9" t="s">
        <v>33</v>
      </c>
      <c r="AJ2" s="9" t="s">
        <v>34</v>
      </c>
      <c r="AK2" s="9" t="s">
        <v>35</v>
      </c>
    </row>
    <row r="3" spans="1:37" x14ac:dyDescent="0.3">
      <c r="A3" s="2" t="s">
        <v>38</v>
      </c>
      <c r="B3" s="3">
        <f>IF(Volym!B3&gt;0,'Summa Fältnorm cit'!B3/Volym!B3,"")</f>
        <v>1.1924812564403227</v>
      </c>
      <c r="C3" s="3">
        <f>IF(Volym!C3&gt;0,'Summa Fältnorm cit'!C3/Volym!C3,"")</f>
        <v>1.1649108051344146</v>
      </c>
      <c r="D3" s="3">
        <f>IF(Volym!D3&gt;0,'Summa Fältnorm cit'!D3/Volym!D3,"")</f>
        <v>1.241538153875152</v>
      </c>
      <c r="E3" s="3">
        <f>IF(Volym!E3&gt;0,'Summa Fältnorm cit'!E3/Volym!E3,"")</f>
        <v>1.1257841621965632</v>
      </c>
      <c r="F3" s="3">
        <f>IF(Volym!F3&gt;0,'Summa Fältnorm cit'!F3/Volym!F3,"")</f>
        <v>1.3332174172234781</v>
      </c>
      <c r="G3" s="3">
        <f>IF(Volym!G3&gt;0,'Summa Fältnorm cit'!G3/Volym!G3,"")</f>
        <v>0.92938385427211323</v>
      </c>
      <c r="H3" s="3">
        <f>IF(Volym!H3&gt;0,'Summa Fältnorm cit'!H3/Volym!H3,"")</f>
        <v>1.1740835925875828</v>
      </c>
      <c r="I3" s="3">
        <f>IF(Volym!I3&gt;0,'Summa Fältnorm cit'!I3/Volym!I3,"")</f>
        <v>1.2548573125757989</v>
      </c>
      <c r="J3" s="3">
        <f>IF(Volym!J3&gt;0,'Summa Fältnorm cit'!J3/Volym!J3,"")</f>
        <v>0.76176942470776987</v>
      </c>
      <c r="K3" s="3">
        <f>IF(Volym!K3&gt;0,'Summa Fältnorm cit'!K3/Volym!K3,"")</f>
        <v>1.2872367206511706</v>
      </c>
      <c r="L3" s="3">
        <f>IF(Volym!L3&gt;0,'Summa Fältnorm cit'!L3/Volym!L3,"")</f>
        <v>1.5495726495726496</v>
      </c>
      <c r="M3" s="3">
        <f>IF(Volym!M3&gt;0,'Summa Fältnorm cit'!M3/Volym!M3,"")</f>
        <v>0.76588444335518646</v>
      </c>
      <c r="N3" s="3">
        <f>IF(Volym!N3&gt;0,'Summa Fältnorm cit'!N3/Volym!N3,"")</f>
        <v>1.7872915727805321</v>
      </c>
      <c r="O3" s="3">
        <f>IF(Volym!O3&gt;0,'Summa Fältnorm cit'!O3/Volym!O3,"")</f>
        <v>1.2579910811737924</v>
      </c>
      <c r="P3" s="3">
        <f>IF(Volym!P3&gt;0,'Summa Fältnorm cit'!P3/Volym!P3,"")</f>
        <v>0.443404861181735</v>
      </c>
      <c r="Q3" s="3">
        <f>IF(Volym!Q3&gt;0,'Summa Fältnorm cit'!Q3/Volym!Q3,"")</f>
        <v>0.86735707380381677</v>
      </c>
      <c r="R3" s="3">
        <f>IF(Volym!R3&gt;0,'Summa Fältnorm cit'!R3/Volym!R3,"")</f>
        <v>0.82774027581671539</v>
      </c>
      <c r="S3" s="3">
        <f>IF(Volym!S3&gt;0,'Summa Fältnorm cit'!S3/Volym!S3,"")</f>
        <v>0.77559706786474347</v>
      </c>
      <c r="T3" s="3">
        <f>IF(Volym!T3&gt;0,'Summa Fältnorm cit'!T3/Volym!T3,"")</f>
        <v>1</v>
      </c>
      <c r="U3" s="3">
        <f>IF(Volym!U3&gt;0,'Summa Fältnorm cit'!U3/Volym!U3,"")</f>
        <v>0.83723082399003379</v>
      </c>
      <c r="V3" s="3">
        <f>IF(Volym!V3&gt;0,'Summa Fältnorm cit'!V3/Volym!V3,"")</f>
        <v>2.92</v>
      </c>
      <c r="W3" s="3">
        <f>IF(Volym!W3&gt;0,'Summa Fältnorm cit'!W3/Volym!W3,"")</f>
        <v>1.0199695889177969</v>
      </c>
      <c r="X3" s="3">
        <f>IF(Volym!X3&gt;0,'Summa Fältnorm cit'!X3/Volym!X3,"")</f>
        <v>0.78451968301763464</v>
      </c>
      <c r="Y3" s="3" t="str">
        <f>IF(Volym!Y3&gt;0,'Summa Fältnorm cit'!Y3/Volym!Y3,"")</f>
        <v/>
      </c>
      <c r="Z3" s="3">
        <f>IF(Volym!Z3&gt;0,'Summa Fältnorm cit'!Z3/Volym!Z3,"")</f>
        <v>0.73936274135045832</v>
      </c>
      <c r="AA3" s="3">
        <f>IF(Volym!AA3&gt;0,'Summa Fältnorm cit'!AA3/Volym!AA3,"")</f>
        <v>1.1956564359444384</v>
      </c>
      <c r="AB3" s="3">
        <f>IF(Volym!AB3&gt;0,'Summa Fältnorm cit'!AB3/Volym!AB3,"")</f>
        <v>1.1913230389605383</v>
      </c>
      <c r="AC3" s="3">
        <f>IF(Volym!AC3&gt;0,'Summa Fältnorm cit'!AC3/Volym!AC3,"")</f>
        <v>0.86741553329955956</v>
      </c>
      <c r="AD3" s="3">
        <f>IF(Volym!AD3&gt;0,'Summa Fältnorm cit'!AD3/Volym!AD3,"")</f>
        <v>1.1654931441579754</v>
      </c>
      <c r="AE3" s="3">
        <f>IF(Volym!AE3&gt;0,'Summa Fältnorm cit'!AE3/Volym!AE3,"")</f>
        <v>1.0982793313897503</v>
      </c>
      <c r="AF3" s="3">
        <f>IF(Volym!AF3&gt;0,'Summa Fältnorm cit'!AF3/Volym!AF3,"")</f>
        <v>0.75267980972378845</v>
      </c>
      <c r="AG3" s="3">
        <f>IF(Volym!AG3&gt;0,'Summa Fältnorm cit'!AG3/Volym!AG3,"")</f>
        <v>1.742042755344418</v>
      </c>
      <c r="AH3" s="3">
        <f>IF(Volym!AH3&gt;0,'Summa Fältnorm cit'!AH3/Volym!AH3,"")</f>
        <v>1.2043662825955124</v>
      </c>
      <c r="AI3" s="3">
        <f>IF(Volym!AI3&gt;0,'Summa Fältnorm cit'!AI3/Volym!AI3,"")</f>
        <v>1.7038064683950402</v>
      </c>
      <c r="AJ3" s="3">
        <f>IF(Volym!AJ3&gt;0,'Summa Fältnorm cit'!AJ3/Volym!AJ3,"")</f>
        <v>0.57463810075275046</v>
      </c>
      <c r="AK3" s="3">
        <f>IF(Volym!AK3&gt;0,'Summa Fältnorm cit'!AK3/Volym!AK3,"")</f>
        <v>1.1131847943120903</v>
      </c>
    </row>
    <row r="4" spans="1:37" x14ac:dyDescent="0.3">
      <c r="A4" s="2" t="s">
        <v>39</v>
      </c>
      <c r="B4" s="3">
        <f>IF(Volym!B4&gt;0,'Summa Fältnorm cit'!B4/Volym!B4,"")</f>
        <v>1.2587454764776838</v>
      </c>
      <c r="C4" s="3">
        <f>IF(Volym!C4&gt;0,'Summa Fältnorm cit'!C4/Volym!C4,"")</f>
        <v>1.2341218946554693</v>
      </c>
      <c r="D4" s="3">
        <f>IF(Volym!D4&gt;0,'Summa Fältnorm cit'!D4/Volym!D4,"")</f>
        <v>1.2296057789406782</v>
      </c>
      <c r="E4" s="3">
        <f>IF(Volym!E4&gt;0,'Summa Fältnorm cit'!E4/Volym!E4,"")</f>
        <v>1.123251403867267</v>
      </c>
      <c r="F4" s="3">
        <f>IF(Volym!F4&gt;0,'Summa Fältnorm cit'!F4/Volym!F4,"")</f>
        <v>1.064574209769342</v>
      </c>
      <c r="G4" s="3">
        <f>IF(Volym!G4&gt;0,'Summa Fältnorm cit'!G4/Volym!G4,"")</f>
        <v>1.1064306957242453</v>
      </c>
      <c r="H4" s="3">
        <f>IF(Volym!H4&gt;0,'Summa Fältnorm cit'!H4/Volym!H4,"")</f>
        <v>1.5800219883775719</v>
      </c>
      <c r="I4" s="3">
        <f>IF(Volym!I4&gt;0,'Summa Fältnorm cit'!I4/Volym!I4,"")</f>
        <v>1.3180763975571053</v>
      </c>
      <c r="J4" s="3">
        <f>IF(Volym!J4&gt;0,'Summa Fältnorm cit'!J4/Volym!J4,"")</f>
        <v>1.2775921306537394</v>
      </c>
      <c r="K4" s="3">
        <f>IF(Volym!K4&gt;0,'Summa Fältnorm cit'!K4/Volym!K4,"")</f>
        <v>0.60096380988377585</v>
      </c>
      <c r="L4" s="3">
        <f>IF(Volym!L4&gt;0,'Summa Fältnorm cit'!L4/Volym!L4,"")</f>
        <v>0.9386430907234351</v>
      </c>
      <c r="M4" s="3">
        <f>IF(Volym!M4&gt;0,'Summa Fältnorm cit'!M4/Volym!M4,"")</f>
        <v>1.3381786234850148</v>
      </c>
      <c r="N4" s="3">
        <f>IF(Volym!N4&gt;0,'Summa Fältnorm cit'!N4/Volym!N4,"")</f>
        <v>1.0135065735414954</v>
      </c>
      <c r="O4" s="3">
        <f>IF(Volym!O4&gt;0,'Summa Fältnorm cit'!O4/Volym!O4,"")</f>
        <v>1.1185113779102036</v>
      </c>
      <c r="P4" s="3">
        <f>IF(Volym!P4&gt;0,'Summa Fältnorm cit'!P4/Volym!P4,"")</f>
        <v>1.5738095238095238</v>
      </c>
      <c r="Q4" s="3">
        <f>IF(Volym!Q4&gt;0,'Summa Fältnorm cit'!Q4/Volym!Q4,"")</f>
        <v>1.0729716384285406</v>
      </c>
      <c r="R4" s="3">
        <f>IF(Volym!R4&gt;0,'Summa Fältnorm cit'!R4/Volym!R4,"")</f>
        <v>0.93138623782380858</v>
      </c>
      <c r="S4" s="3">
        <f>IF(Volym!S4&gt;0,'Summa Fältnorm cit'!S4/Volym!S4,"")</f>
        <v>0.58243172394070819</v>
      </c>
      <c r="T4" s="3">
        <f>IF(Volym!T4&gt;0,'Summa Fältnorm cit'!T4/Volym!T4,"")</f>
        <v>1.0000581203866943</v>
      </c>
      <c r="U4" s="3">
        <f>IF(Volym!U4&gt;0,'Summa Fältnorm cit'!U4/Volym!U4,"")</f>
        <v>0.9533509295386734</v>
      </c>
      <c r="V4" s="3">
        <f>IF(Volym!V4&gt;0,'Summa Fältnorm cit'!V4/Volym!V4,"")</f>
        <v>1.1166954609706299</v>
      </c>
      <c r="W4" s="3">
        <f>IF(Volym!W4&gt;0,'Summa Fältnorm cit'!W4/Volym!W4,"")</f>
        <v>1.7628169399005356</v>
      </c>
      <c r="X4" s="3">
        <f>IF(Volym!X4&gt;0,'Summa Fältnorm cit'!X4/Volym!X4,"")</f>
        <v>2.6482972758647652</v>
      </c>
      <c r="Y4" s="3">
        <f>IF(Volym!Y4&gt;0,'Summa Fältnorm cit'!Y4/Volym!Y4,"")</f>
        <v>0.64294899271324468</v>
      </c>
      <c r="Z4" s="3">
        <f>IF(Volym!Z4&gt;0,'Summa Fältnorm cit'!Z4/Volym!Z4,"")</f>
        <v>0.9111708963380214</v>
      </c>
      <c r="AA4" s="3">
        <f>IF(Volym!AA4&gt;0,'Summa Fältnorm cit'!AA4/Volym!AA4,"")</f>
        <v>1.1021039343572481</v>
      </c>
      <c r="AB4" s="3">
        <f>IF(Volym!AB4&gt;0,'Summa Fältnorm cit'!AB4/Volym!AB4,"")</f>
        <v>1.1576187492540877</v>
      </c>
      <c r="AC4" s="3">
        <f>IF(Volym!AC4&gt;0,'Summa Fältnorm cit'!AC4/Volym!AC4,"")</f>
        <v>0.84284942322893541</v>
      </c>
      <c r="AD4" s="3">
        <f>IF(Volym!AD4&gt;0,'Summa Fältnorm cit'!AD4/Volym!AD4,"")</f>
        <v>0.78691764479043647</v>
      </c>
      <c r="AE4" s="3">
        <f>IF(Volym!AE4&gt;0,'Summa Fältnorm cit'!AE4/Volym!AE4,"")</f>
        <v>1.3108922150167501</v>
      </c>
      <c r="AF4" s="3">
        <f>IF(Volym!AF4&gt;0,'Summa Fältnorm cit'!AF4/Volym!AF4,"")</f>
        <v>0.70193510411301596</v>
      </c>
      <c r="AG4" s="3">
        <f>IF(Volym!AG4&gt;0,'Summa Fältnorm cit'!AG4/Volym!AG4,"")</f>
        <v>0.49852902915924513</v>
      </c>
      <c r="AH4" s="3">
        <f>IF(Volym!AH4&gt;0,'Summa Fältnorm cit'!AH4/Volym!AH4,"")</f>
        <v>0.65344224037339549</v>
      </c>
      <c r="AI4" s="3">
        <f>IF(Volym!AI4&gt;0,'Summa Fältnorm cit'!AI4/Volym!AI4,"")</f>
        <v>0.72245641891514134</v>
      </c>
      <c r="AJ4" s="3">
        <f>IF(Volym!AJ4&gt;0,'Summa Fältnorm cit'!AJ4/Volym!AJ4,"")</f>
        <v>0.34008163265306118</v>
      </c>
      <c r="AK4" s="3">
        <f>IF(Volym!AK4&gt;0,'Summa Fältnorm cit'!AK4/Volym!AK4,"")</f>
        <v>1.1589801288383772</v>
      </c>
    </row>
    <row r="5" spans="1:37" x14ac:dyDescent="0.3">
      <c r="A5" s="2" t="s">
        <v>40</v>
      </c>
      <c r="B5" s="3">
        <f>IF(Volym!B5&gt;0,'Summa Fältnorm cit'!B5/Volym!B5,"")</f>
        <v>0.57320509083843396</v>
      </c>
      <c r="C5" s="3">
        <f>IF(Volym!C5&gt;0,'Summa Fältnorm cit'!C5/Volym!C5,"")</f>
        <v>0.95758844237077723</v>
      </c>
      <c r="D5" s="3">
        <f>IF(Volym!D5&gt;0,'Summa Fältnorm cit'!D5/Volym!D5,"")</f>
        <v>1.3659327636749203</v>
      </c>
      <c r="E5" s="3">
        <f>IF(Volym!E5&gt;0,'Summa Fältnorm cit'!E5/Volym!E5,"")</f>
        <v>0.88907411266236014</v>
      </c>
      <c r="F5" s="3">
        <f>IF(Volym!F5&gt;0,'Summa Fältnorm cit'!F5/Volym!F5,"")</f>
        <v>0.98434436669099434</v>
      </c>
      <c r="G5" s="3">
        <f>IF(Volym!G5&gt;0,'Summa Fältnorm cit'!G5/Volym!G5,"")</f>
        <v>0.68230277185501065</v>
      </c>
      <c r="H5" s="3">
        <f>IF(Volym!H5&gt;0,'Summa Fältnorm cit'!H5/Volym!H5,"")</f>
        <v>1.5520578386294048</v>
      </c>
      <c r="I5" s="3">
        <f>IF(Volym!I5&gt;0,'Summa Fältnorm cit'!I5/Volym!I5,"")</f>
        <v>1.1092907888290053</v>
      </c>
      <c r="J5" s="3">
        <f>IF(Volym!J5&gt;0,'Summa Fältnorm cit'!J5/Volym!J5,"")</f>
        <v>1.0282084409991386</v>
      </c>
      <c r="K5" s="3">
        <f>IF(Volym!K5&gt;0,'Summa Fältnorm cit'!K5/Volym!K5,"")</f>
        <v>0.53265203421979646</v>
      </c>
      <c r="L5" s="3">
        <f>IF(Volym!L5&gt;0,'Summa Fältnorm cit'!L5/Volym!L5,"")</f>
        <v>1.2732832916319154</v>
      </c>
      <c r="M5" s="3">
        <f>IF(Volym!M5&gt;0,'Summa Fältnorm cit'!M5/Volym!M5,"")</f>
        <v>0.60823887199336468</v>
      </c>
      <c r="N5" s="3">
        <f>IF(Volym!N5&gt;0,'Summa Fältnorm cit'!N5/Volym!N5,"")</f>
        <v>0.99626258879917828</v>
      </c>
      <c r="O5" s="3">
        <f>IF(Volym!O5&gt;0,'Summa Fältnorm cit'!O5/Volym!O5,"")</f>
        <v>0.84619031987453031</v>
      </c>
      <c r="P5" s="3">
        <f>IF(Volym!P5&gt;0,'Summa Fältnorm cit'!P5/Volym!P5,"")</f>
        <v>2.2472222222222222</v>
      </c>
      <c r="Q5" s="3">
        <f>IF(Volym!Q5&gt;0,'Summa Fältnorm cit'!Q5/Volym!Q5,"")</f>
        <v>0.78141566648288729</v>
      </c>
      <c r="R5" s="3">
        <f>IF(Volym!R5&gt;0,'Summa Fältnorm cit'!R5/Volym!R5,"")</f>
        <v>0.99478927322434152</v>
      </c>
      <c r="S5" s="3">
        <f>IF(Volym!S5&gt;0,'Summa Fältnorm cit'!S5/Volym!S5,"")</f>
        <v>0.87470349034225681</v>
      </c>
      <c r="T5" s="3">
        <f>IF(Volym!T5&gt;0,'Summa Fältnorm cit'!T5/Volym!T5,"")</f>
        <v>1</v>
      </c>
      <c r="U5" s="3">
        <f>IF(Volym!U5&gt;0,'Summa Fältnorm cit'!U5/Volym!U5,"")</f>
        <v>0.95180346977341101</v>
      </c>
      <c r="V5" s="3">
        <f>IF(Volym!V5&gt;0,'Summa Fältnorm cit'!V5/Volym!V5,"")</f>
        <v>1.6979180137074876</v>
      </c>
      <c r="W5" s="3">
        <f>IF(Volym!W5&gt;0,'Summa Fältnorm cit'!W5/Volym!W5,"")</f>
        <v>1.1408613282876965</v>
      </c>
      <c r="X5" s="3">
        <f>IF(Volym!X5&gt;0,'Summa Fältnorm cit'!X5/Volym!X5,"")</f>
        <v>1.1268652338020455</v>
      </c>
      <c r="Y5" s="3">
        <f>IF(Volym!Y5&gt;0,'Summa Fältnorm cit'!Y5/Volym!Y5,"")</f>
        <v>0</v>
      </c>
      <c r="Z5" s="3">
        <f>IF(Volym!Z5&gt;0,'Summa Fältnorm cit'!Z5/Volym!Z5,"")</f>
        <v>0.92029965367520783</v>
      </c>
      <c r="AA5" s="3">
        <f>IF(Volym!AA5&gt;0,'Summa Fältnorm cit'!AA5/Volym!AA5,"")</f>
        <v>1.2679320912998291</v>
      </c>
      <c r="AB5" s="3">
        <f>IF(Volym!AB5&gt;0,'Summa Fältnorm cit'!AB5/Volym!AB5,"")</f>
        <v>1.2083956657933235</v>
      </c>
      <c r="AC5" s="3">
        <f>IF(Volym!AC5&gt;0,'Summa Fältnorm cit'!AC5/Volym!AC5,"")</f>
        <v>0.84693065770460918</v>
      </c>
      <c r="AD5" s="3">
        <f>IF(Volym!AD5&gt;0,'Summa Fältnorm cit'!AD5/Volym!AD5,"")</f>
        <v>1.1957177322074788</v>
      </c>
      <c r="AE5" s="3">
        <f>IF(Volym!AE5&gt;0,'Summa Fältnorm cit'!AE5/Volym!AE5,"")</f>
        <v>0.99343410163463508</v>
      </c>
      <c r="AF5" s="3">
        <f>IF(Volym!AF5&gt;0,'Summa Fältnorm cit'!AF5/Volym!AF5,"")</f>
        <v>0.70214616792822737</v>
      </c>
      <c r="AG5" s="3">
        <f>IF(Volym!AG5&gt;0,'Summa Fältnorm cit'!AG5/Volym!AG5,"")</f>
        <v>0.94165635295553207</v>
      </c>
      <c r="AH5" s="3">
        <f>IF(Volym!AH5&gt;0,'Summa Fältnorm cit'!AH5/Volym!AH5,"")</f>
        <v>1.1112637362637363</v>
      </c>
      <c r="AI5" s="3">
        <f>IF(Volym!AI5&gt;0,'Summa Fältnorm cit'!AI5/Volym!AI5,"")</f>
        <v>1.2381625997092223</v>
      </c>
      <c r="AJ5" s="3">
        <f>IF(Volym!AJ5&gt;0,'Summa Fältnorm cit'!AJ5/Volym!AJ5,"")</f>
        <v>1.3774889557590115</v>
      </c>
      <c r="AK5" s="3">
        <f>IF(Volym!AK5&gt;0,'Summa Fältnorm cit'!AK5/Volym!AK5,"")</f>
        <v>1.0801919097164143</v>
      </c>
    </row>
    <row r="6" spans="1:37" x14ac:dyDescent="0.3">
      <c r="A6" s="2" t="s">
        <v>41</v>
      </c>
      <c r="B6" s="3">
        <f>IF(Volym!B6&gt;0,'Summa Fältnorm cit'!B6/Volym!B6,"")</f>
        <v>2.2873451204232214</v>
      </c>
      <c r="C6" s="3">
        <f>IF(Volym!C6&gt;0,'Summa Fältnorm cit'!C6/Volym!C6,"")</f>
        <v>1.1701485959814357</v>
      </c>
      <c r="D6" s="3">
        <f>IF(Volym!D6&gt;0,'Summa Fältnorm cit'!D6/Volym!D6,"")</f>
        <v>1.7680607581582992</v>
      </c>
      <c r="E6" s="3">
        <f>IF(Volym!E6&gt;0,'Summa Fältnorm cit'!E6/Volym!E6,"")</f>
        <v>1.0800744878957169</v>
      </c>
      <c r="F6" s="3">
        <f>IF(Volym!F6&gt;0,'Summa Fältnorm cit'!F6/Volym!F6,"")</f>
        <v>1.9433840770754107</v>
      </c>
      <c r="G6" s="3">
        <f>IF(Volym!G6&gt;0,'Summa Fältnorm cit'!G6/Volym!G6,"")</f>
        <v>0.478096947935368</v>
      </c>
      <c r="H6" s="3">
        <f>IF(Volym!H6&gt;0,'Summa Fältnorm cit'!H6/Volym!H6,"")</f>
        <v>0.8571428571428571</v>
      </c>
      <c r="I6" s="3">
        <f>IF(Volym!I6&gt;0,'Summa Fältnorm cit'!I6/Volym!I6,"")</f>
        <v>1.3450931116695664</v>
      </c>
      <c r="J6" s="3">
        <f>IF(Volym!J6&gt;0,'Summa Fältnorm cit'!J6/Volym!J6,"")</f>
        <v>1.5014663899525493</v>
      </c>
      <c r="K6" s="3">
        <f>IF(Volym!K6&gt;0,'Summa Fältnorm cit'!K6/Volym!K6,"")</f>
        <v>0.59432456095174324</v>
      </c>
      <c r="L6" s="3">
        <f>IF(Volym!L6&gt;0,'Summa Fältnorm cit'!L6/Volym!L6,"")</f>
        <v>0.45917036264022959</v>
      </c>
      <c r="M6" s="3">
        <f>IF(Volym!M6&gt;0,'Summa Fältnorm cit'!M6/Volym!M6,"")</f>
        <v>0.91598231206569802</v>
      </c>
      <c r="N6" s="3">
        <f>IF(Volym!N6&gt;0,'Summa Fältnorm cit'!N6/Volym!N6,"")</f>
        <v>1.5486001519668009</v>
      </c>
      <c r="O6" s="3">
        <f>IF(Volym!O6&gt;0,'Summa Fältnorm cit'!O6/Volym!O6,"")</f>
        <v>0.65312701482914259</v>
      </c>
      <c r="P6" s="3">
        <f>IF(Volym!P6&gt;0,'Summa Fältnorm cit'!P6/Volym!P6,"")</f>
        <v>0.98531501657982001</v>
      </c>
      <c r="Q6" s="3">
        <f>IF(Volym!Q6&gt;0,'Summa Fältnorm cit'!Q6/Volym!Q6,"")</f>
        <v>1.0070382010535168</v>
      </c>
      <c r="R6" s="3">
        <f>IF(Volym!R6&gt;0,'Summa Fältnorm cit'!R6/Volym!R6,"")</f>
        <v>0.81872057152135091</v>
      </c>
      <c r="S6" s="3">
        <f>IF(Volym!S6&gt;0,'Summa Fältnorm cit'!S6/Volym!S6,"")</f>
        <v>0.7568843430369786</v>
      </c>
      <c r="T6" s="3">
        <f>IF(Volym!T6&gt;0,'Summa Fältnorm cit'!T6/Volym!T6,"")</f>
        <v>1.0000453398219655</v>
      </c>
      <c r="U6" s="3">
        <f>IF(Volym!U6&gt;0,'Summa Fältnorm cit'!U6/Volym!U6,"")</f>
        <v>1.0219419314541314</v>
      </c>
      <c r="V6" s="3">
        <f>IF(Volym!V6&gt;0,'Summa Fältnorm cit'!V6/Volym!V6,"")</f>
        <v>1.0680321872713971</v>
      </c>
      <c r="W6" s="3">
        <f>IF(Volym!W6&gt;0,'Summa Fältnorm cit'!W6/Volym!W6,"")</f>
        <v>1.4802267248680696</v>
      </c>
      <c r="X6" s="3">
        <f>IF(Volym!X6&gt;0,'Summa Fältnorm cit'!X6/Volym!X6,"")</f>
        <v>0.71294817968580615</v>
      </c>
      <c r="Y6" s="3">
        <f>IF(Volym!Y6&gt;0,'Summa Fältnorm cit'!Y6/Volym!Y6,"")</f>
        <v>4.5999999999999996</v>
      </c>
      <c r="Z6" s="3">
        <f>IF(Volym!Z6&gt;0,'Summa Fältnorm cit'!Z6/Volym!Z6,"")</f>
        <v>0.79847205963896251</v>
      </c>
      <c r="AA6" s="3">
        <f>IF(Volym!AA6&gt;0,'Summa Fältnorm cit'!AA6/Volym!AA6,"")</f>
        <v>1.6413834951456312</v>
      </c>
      <c r="AB6" s="3">
        <f>IF(Volym!AB6&gt;0,'Summa Fältnorm cit'!AB6/Volym!AB6,"")</f>
        <v>1.3497059482951901</v>
      </c>
      <c r="AC6" s="3">
        <f>IF(Volym!AC6&gt;0,'Summa Fältnorm cit'!AC6/Volym!AC6,"")</f>
        <v>0.86173138268617322</v>
      </c>
      <c r="AD6" s="3">
        <f>IF(Volym!AD6&gt;0,'Summa Fältnorm cit'!AD6/Volym!AD6,"")</f>
        <v>1.4734354752648828</v>
      </c>
      <c r="AE6" s="3">
        <f>IF(Volym!AE6&gt;0,'Summa Fältnorm cit'!AE6/Volym!AE6,"")</f>
        <v>1.2487777519491396</v>
      </c>
      <c r="AF6" s="3">
        <f>IF(Volym!AF6&gt;0,'Summa Fältnorm cit'!AF6/Volym!AF6,"")</f>
        <v>0.9576620457100038</v>
      </c>
      <c r="AG6" s="3">
        <f>IF(Volym!AG6&gt;0,'Summa Fältnorm cit'!AG6/Volym!AG6,"")</f>
        <v>0.81628252127915968</v>
      </c>
      <c r="AH6" s="3">
        <f>IF(Volym!AH6&gt;0,'Summa Fältnorm cit'!AH6/Volym!AH6,"")</f>
        <v>0.34620250738028602</v>
      </c>
      <c r="AI6" s="3">
        <f>IF(Volym!AI6&gt;0,'Summa Fältnorm cit'!AI6/Volym!AI6,"")</f>
        <v>0.67199371233953364</v>
      </c>
      <c r="AJ6" s="3">
        <f>IF(Volym!AJ6&gt;0,'Summa Fältnorm cit'!AJ6/Volym!AJ6,"")</f>
        <v>0.33783246267667261</v>
      </c>
      <c r="AK6" s="3">
        <f>IF(Volym!AK6&gt;0,'Summa Fältnorm cit'!AK6/Volym!AK6,"")</f>
        <v>1.3070494926095364</v>
      </c>
    </row>
    <row r="7" spans="1:37" x14ac:dyDescent="0.3">
      <c r="A7" s="2" t="s">
        <v>42</v>
      </c>
      <c r="B7" s="3">
        <f>IF(Volym!B7&gt;0,'Summa Fältnorm cit'!B7/Volym!B7,"")</f>
        <v>1.5561877667140824</v>
      </c>
      <c r="C7" s="3">
        <f>IF(Volym!C7&gt;0,'Summa Fältnorm cit'!C7/Volym!C7,"")</f>
        <v>1.2973605501188248</v>
      </c>
      <c r="D7" s="3">
        <f>IF(Volym!D7&gt;0,'Summa Fältnorm cit'!D7/Volym!D7,"")</f>
        <v>1.1207475121499653</v>
      </c>
      <c r="E7" s="3">
        <f>IF(Volym!E7&gt;0,'Summa Fältnorm cit'!E7/Volym!E7,"")</f>
        <v>0.71964667167022678</v>
      </c>
      <c r="F7" s="3">
        <f>IF(Volym!F7&gt;0,'Summa Fältnorm cit'!F7/Volym!F7,"")</f>
        <v>0.85638685682922244</v>
      </c>
      <c r="G7" s="3">
        <f>IF(Volym!G7&gt;0,'Summa Fältnorm cit'!G7/Volym!G7,"")</f>
        <v>0.72663139329805992</v>
      </c>
      <c r="H7" s="3">
        <f>IF(Volym!H7&gt;0,'Summa Fältnorm cit'!H7/Volym!H7,"")</f>
        <v>1.0737515872398871</v>
      </c>
      <c r="I7" s="3">
        <f>IF(Volym!I7&gt;0,'Summa Fältnorm cit'!I7/Volym!I7,"")</f>
        <v>1.4116253918709871</v>
      </c>
      <c r="J7" s="3">
        <f>IF(Volym!J7&gt;0,'Summa Fältnorm cit'!J7/Volym!J7,"")</f>
        <v>0.58066260424682326</v>
      </c>
      <c r="K7" s="3">
        <f>IF(Volym!K7&gt;0,'Summa Fältnorm cit'!K7/Volym!K7,"")</f>
        <v>0.67168353078761378</v>
      </c>
      <c r="L7" s="3">
        <f>IF(Volym!L7&gt;0,'Summa Fältnorm cit'!L7/Volym!L7,"")</f>
        <v>0.38369565217391305</v>
      </c>
      <c r="M7" s="3">
        <f>IF(Volym!M7&gt;0,'Summa Fältnorm cit'!M7/Volym!M7,"")</f>
        <v>3.8268423765000366</v>
      </c>
      <c r="N7" s="3">
        <f>IF(Volym!N7&gt;0,'Summa Fältnorm cit'!N7/Volym!N7,"")</f>
        <v>0.8422675521821632</v>
      </c>
      <c r="O7" s="3">
        <f>IF(Volym!O7&gt;0,'Summa Fältnorm cit'!O7/Volym!O7,"")</f>
        <v>0.28238095238095234</v>
      </c>
      <c r="P7" s="3">
        <f>IF(Volym!P7&gt;0,'Summa Fältnorm cit'!P7/Volym!P7,"")</f>
        <v>2.4820190924545575</v>
      </c>
      <c r="Q7" s="3">
        <f>IF(Volym!Q7&gt;0,'Summa Fältnorm cit'!Q7/Volym!Q7,"")</f>
        <v>1.5183891514279844</v>
      </c>
      <c r="R7" s="3">
        <f>IF(Volym!R7&gt;0,'Summa Fältnorm cit'!R7/Volym!R7,"")</f>
        <v>0.80546577000260422</v>
      </c>
      <c r="S7" s="3">
        <f>IF(Volym!S7&gt;0,'Summa Fältnorm cit'!S7/Volym!S7,"")</f>
        <v>5.0346129641283821E-2</v>
      </c>
      <c r="T7" s="3">
        <f>IF(Volym!T7&gt;0,'Summa Fältnorm cit'!T7/Volym!T7,"")</f>
        <v>0.99981909184104201</v>
      </c>
      <c r="U7" s="3">
        <f>IF(Volym!U7&gt;0,'Summa Fältnorm cit'!U7/Volym!U7,"")</f>
        <v>1.2033573670540809</v>
      </c>
      <c r="V7" s="3">
        <f>IF(Volym!V7&gt;0,'Summa Fältnorm cit'!V7/Volym!V7,"")</f>
        <v>2.322232223222322</v>
      </c>
      <c r="W7" s="3">
        <f>IF(Volym!W7&gt;0,'Summa Fältnorm cit'!W7/Volym!W7,"")</f>
        <v>0.60808080808080822</v>
      </c>
      <c r="X7" s="3">
        <f>IF(Volym!X7&gt;0,'Summa Fältnorm cit'!X7/Volym!X7,"")</f>
        <v>0.67405405405405405</v>
      </c>
      <c r="Y7" s="3">
        <f>IF(Volym!Y7&gt;0,'Summa Fältnorm cit'!Y7/Volym!Y7,"")</f>
        <v>0</v>
      </c>
      <c r="Z7" s="3">
        <f>IF(Volym!Z7&gt;0,'Summa Fältnorm cit'!Z7/Volym!Z7,"")</f>
        <v>1.2133026597247447</v>
      </c>
      <c r="AA7" s="3">
        <f>IF(Volym!AA7&gt;0,'Summa Fältnorm cit'!AA7/Volym!AA7,"")</f>
        <v>1.0905407754130882</v>
      </c>
      <c r="AB7" s="3">
        <f>IF(Volym!AB7&gt;0,'Summa Fältnorm cit'!AB7/Volym!AB7,"")</f>
        <v>0.9313173324090922</v>
      </c>
      <c r="AC7" s="3">
        <f>IF(Volym!AC7&gt;0,'Summa Fältnorm cit'!AC7/Volym!AC7,"")</f>
        <v>1.20689811663263</v>
      </c>
      <c r="AD7" s="3">
        <f>IF(Volym!AD7&gt;0,'Summa Fältnorm cit'!AD7/Volym!AD7,"")</f>
        <v>1.0610610610610611</v>
      </c>
      <c r="AE7" s="3">
        <f>IF(Volym!AE7&gt;0,'Summa Fältnorm cit'!AE7/Volym!AE7,"")</f>
        <v>1.4862152583473232</v>
      </c>
      <c r="AF7" s="3">
        <f>IF(Volym!AF7&gt;0,'Summa Fältnorm cit'!AF7/Volym!AF7,"")</f>
        <v>0.54442409974714445</v>
      </c>
      <c r="AG7" s="3">
        <f>IF(Volym!AG7&gt;0,'Summa Fältnorm cit'!AG7/Volym!AG7,"")</f>
        <v>0.86471337579617824</v>
      </c>
      <c r="AH7" s="3">
        <f>IF(Volym!AH7&gt;0,'Summa Fältnorm cit'!AH7/Volym!AH7,"")</f>
        <v>0.41830985915492963</v>
      </c>
      <c r="AI7" s="3">
        <f>IF(Volym!AI7&gt;0,'Summa Fältnorm cit'!AI7/Volym!AI7,"")</f>
        <v>0.99819152220898943</v>
      </c>
      <c r="AJ7" s="3">
        <f>IF(Volym!AJ7&gt;0,'Summa Fältnorm cit'!AJ7/Volym!AJ7,"")</f>
        <v>0.37629260819609345</v>
      </c>
      <c r="AK7" s="3">
        <f>IF(Volym!AK7&gt;0,'Summa Fältnorm cit'!AK7/Volym!AK7,"")</f>
        <v>1.0753290281126819</v>
      </c>
    </row>
    <row r="8" spans="1:37" x14ac:dyDescent="0.3">
      <c r="A8" s="2" t="s">
        <v>43</v>
      </c>
      <c r="B8" s="3">
        <f>IF(Volym!B8&gt;0,'Summa Fältnorm cit'!B8/Volym!B8,"")</f>
        <v>1.0194174757281553</v>
      </c>
      <c r="C8" s="3">
        <f>IF(Volym!C8&gt;0,'Summa Fältnorm cit'!C8/Volym!C8,"")</f>
        <v>0.86206072196987815</v>
      </c>
      <c r="D8" s="3">
        <f>IF(Volym!D8&gt;0,'Summa Fältnorm cit'!D8/Volym!D8,"")</f>
        <v>1.0303855795284946</v>
      </c>
      <c r="E8" s="3">
        <f>IF(Volym!E8&gt;0,'Summa Fältnorm cit'!E8/Volym!E8,"")</f>
        <v>0.63091640232784685</v>
      </c>
      <c r="F8" s="3">
        <f>IF(Volym!F8&gt;0,'Summa Fältnorm cit'!F8/Volym!F8,"")</f>
        <v>1.007308785502105</v>
      </c>
      <c r="G8" s="3">
        <f>IF(Volym!G8&gt;0,'Summa Fältnorm cit'!G8/Volym!G8,"")</f>
        <v>0.86863841271724296</v>
      </c>
      <c r="H8" s="3">
        <f>IF(Volym!H8&gt;0,'Summa Fältnorm cit'!H8/Volym!H8,"")</f>
        <v>0.39166855331673084</v>
      </c>
      <c r="I8" s="3">
        <f>IF(Volym!I8&gt;0,'Summa Fältnorm cit'!I8/Volym!I8,"")</f>
        <v>0.94286164016999852</v>
      </c>
      <c r="J8" s="3">
        <f>IF(Volym!J8&gt;0,'Summa Fältnorm cit'!J8/Volym!J8,"")</f>
        <v>0.7327258307301362</v>
      </c>
      <c r="K8" s="3">
        <f>IF(Volym!K8&gt;0,'Summa Fältnorm cit'!K8/Volym!K8,"")</f>
        <v>0.71489666970173549</v>
      </c>
      <c r="L8" s="3">
        <f>IF(Volym!L8&gt;0,'Summa Fältnorm cit'!L8/Volym!L8,"")</f>
        <v>0.95431521765727856</v>
      </c>
      <c r="M8" s="3">
        <f>IF(Volym!M8&gt;0,'Summa Fältnorm cit'!M8/Volym!M8,"")</f>
        <v>0.57315346202578821</v>
      </c>
      <c r="N8" s="3">
        <f>IF(Volym!N8&gt;0,'Summa Fältnorm cit'!N8/Volym!N8,"")</f>
        <v>0.97081413210445477</v>
      </c>
      <c r="O8" s="3">
        <f>IF(Volym!O8&gt;0,'Summa Fältnorm cit'!O8/Volym!O8,"")</f>
        <v>0.77073170731707319</v>
      </c>
      <c r="P8" s="3">
        <f>IF(Volym!P8&gt;0,'Summa Fältnorm cit'!P8/Volym!P8,"")</f>
        <v>0.85439179245679686</v>
      </c>
      <c r="Q8" s="3">
        <f>IF(Volym!Q8&gt;0,'Summa Fältnorm cit'!Q8/Volym!Q8,"")</f>
        <v>0.25081788440567065</v>
      </c>
      <c r="R8" s="3">
        <f>IF(Volym!R8&gt;0,'Summa Fältnorm cit'!R8/Volym!R8,"")</f>
        <v>0.71746635803680026</v>
      </c>
      <c r="S8" s="3">
        <f>IF(Volym!S8&gt;0,'Summa Fältnorm cit'!S8/Volym!S8,"")</f>
        <v>0.47870967741935483</v>
      </c>
      <c r="T8" s="3">
        <f>IF(Volym!T8&gt;0,'Summa Fältnorm cit'!T8/Volym!T8,"")</f>
        <v>0.99948568489627976</v>
      </c>
      <c r="U8" s="3">
        <f>IF(Volym!U8&gt;0,'Summa Fältnorm cit'!U8/Volym!U8,"")</f>
        <v>0.93254961912543832</v>
      </c>
      <c r="V8" s="3">
        <f>IF(Volym!V8&gt;0,'Summa Fältnorm cit'!V8/Volym!V8,"")</f>
        <v>0</v>
      </c>
      <c r="W8" s="3">
        <f>IF(Volym!W8&gt;0,'Summa Fältnorm cit'!W8/Volym!W8,"")</f>
        <v>1.3291001863916843</v>
      </c>
      <c r="X8" s="3">
        <f>IF(Volym!X8&gt;0,'Summa Fältnorm cit'!X8/Volym!X8,"")</f>
        <v>1.2111567132925707</v>
      </c>
      <c r="Y8" s="3">
        <f>IF(Volym!Y8&gt;0,'Summa Fältnorm cit'!Y8/Volym!Y8,"")</f>
        <v>0</v>
      </c>
      <c r="Z8" s="3">
        <f>IF(Volym!Z8&gt;0,'Summa Fältnorm cit'!Z8/Volym!Z8,"")</f>
        <v>1.1873961118739611</v>
      </c>
      <c r="AA8" s="3">
        <f>IF(Volym!AA8&gt;0,'Summa Fältnorm cit'!AA8/Volym!AA8,"")</f>
        <v>0.85640980270724598</v>
      </c>
      <c r="AB8" s="3">
        <f>IF(Volym!AB8&gt;0,'Summa Fältnorm cit'!AB8/Volym!AB8,"")</f>
        <v>0.7926598220890998</v>
      </c>
      <c r="AC8" s="3">
        <f>IF(Volym!AC8&gt;0,'Summa Fältnorm cit'!AC8/Volym!AC8,"")</f>
        <v>0.84834682174956288</v>
      </c>
      <c r="AD8" s="3">
        <f>IF(Volym!AD8&gt;0,'Summa Fältnorm cit'!AD8/Volym!AD8,"")</f>
        <v>1.2145299145299147</v>
      </c>
      <c r="AE8" s="3">
        <f>IF(Volym!AE8&gt;0,'Summa Fältnorm cit'!AE8/Volym!AE8,"")</f>
        <v>1.1691585752439908</v>
      </c>
      <c r="AF8" s="3">
        <f>IF(Volym!AF8&gt;0,'Summa Fältnorm cit'!AF8/Volym!AF8,"")</f>
        <v>0.54607340173638519</v>
      </c>
      <c r="AG8" s="3">
        <f>IF(Volym!AG8&gt;0,'Summa Fältnorm cit'!AG8/Volym!AG8,"")</f>
        <v>0.40615384615384614</v>
      </c>
      <c r="AH8" s="3">
        <f>IF(Volym!AH8&gt;0,'Summa Fältnorm cit'!AH8/Volym!AH8,"")</f>
        <v>0.28685714285714281</v>
      </c>
      <c r="AI8" s="3">
        <f>IF(Volym!AI8&gt;0,'Summa Fältnorm cit'!AI8/Volym!AI8,"")</f>
        <v>1.2372961848978945</v>
      </c>
      <c r="AJ8" s="3">
        <f>IF(Volym!AJ8&gt;0,'Summa Fältnorm cit'!AJ8/Volym!AJ8,"")</f>
        <v>0.17933723196881091</v>
      </c>
      <c r="AK8" s="3">
        <f>IF(Volym!AK8&gt;0,'Summa Fältnorm cit'!AK8/Volym!AK8,"")</f>
        <v>0.96259136326056793</v>
      </c>
    </row>
    <row r="9" spans="1:37" x14ac:dyDescent="0.3">
      <c r="A9" s="2" t="s">
        <v>44</v>
      </c>
      <c r="B9" s="3">
        <f>IF(Volym!B9&gt;0,'Summa Fältnorm cit'!B9/Volym!B9,"")</f>
        <v>1.024825259098578</v>
      </c>
      <c r="C9" s="3">
        <f>IF(Volym!C9&gt;0,'Summa Fältnorm cit'!C9/Volym!C9,"")</f>
        <v>1.3165740148570866</v>
      </c>
      <c r="D9" s="3">
        <f>IF(Volym!D9&gt;0,'Summa Fältnorm cit'!D9/Volym!D9,"")</f>
        <v>1.4666221518627429</v>
      </c>
      <c r="E9" s="3">
        <f>IF(Volym!E9&gt;0,'Summa Fältnorm cit'!E9/Volym!E9,"")</f>
        <v>1.2454523272794811</v>
      </c>
      <c r="F9" s="3">
        <f>IF(Volym!F9&gt;0,'Summa Fältnorm cit'!F9/Volym!F9,"")</f>
        <v>0.49897027789784137</v>
      </c>
      <c r="G9" s="3">
        <f>IF(Volym!G9&gt;0,'Summa Fältnorm cit'!G9/Volym!G9,"")</f>
        <v>0.98314997911154434</v>
      </c>
      <c r="H9" s="3">
        <f>IF(Volym!H9&gt;0,'Summa Fältnorm cit'!H9/Volym!H9,"")</f>
        <v>1.1648546071968724</v>
      </c>
      <c r="I9" s="3">
        <f>IF(Volym!I9&gt;0,'Summa Fältnorm cit'!I9/Volym!I9,"")</f>
        <v>1.2517058192806316</v>
      </c>
      <c r="J9" s="3">
        <f>IF(Volym!J9&gt;0,'Summa Fältnorm cit'!J9/Volym!J9,"")</f>
        <v>0.50695187165775402</v>
      </c>
      <c r="K9" s="3">
        <f>IF(Volym!K9&gt;0,'Summa Fältnorm cit'!K9/Volym!K9,"")</f>
        <v>2.2711518858307849</v>
      </c>
      <c r="L9" s="3">
        <f>IF(Volym!L9&gt;0,'Summa Fältnorm cit'!L9/Volym!L9,"")</f>
        <v>2.72</v>
      </c>
      <c r="M9" s="3">
        <f>IF(Volym!M9&gt;0,'Summa Fältnorm cit'!M9/Volym!M9,"")</f>
        <v>2.8228228228228227</v>
      </c>
      <c r="N9" s="3">
        <f>IF(Volym!N9&gt;0,'Summa Fältnorm cit'!N9/Volym!N9,"")</f>
        <v>1.1860815687019275</v>
      </c>
      <c r="O9" s="3">
        <f>IF(Volym!O9&gt;0,'Summa Fältnorm cit'!O9/Volym!O9,"")</f>
        <v>9.7847358121330733E-2</v>
      </c>
      <c r="P9" s="3">
        <f>IF(Volym!P9&gt;0,'Summa Fältnorm cit'!P9/Volym!P9,"")</f>
        <v>0.99986506544326004</v>
      </c>
      <c r="Q9" s="3" t="str">
        <f>IF(Volym!Q9&gt;0,'Summa Fältnorm cit'!Q9/Volym!Q9,"")</f>
        <v/>
      </c>
      <c r="R9" s="3">
        <f>IF(Volym!R9&gt;0,'Summa Fältnorm cit'!R9/Volym!R9,"")</f>
        <v>1.0177030018388167</v>
      </c>
      <c r="S9" s="3">
        <f>IF(Volym!S9&gt;0,'Summa Fältnorm cit'!S9/Volym!S9,"")</f>
        <v>0.79869313897964322</v>
      </c>
      <c r="T9" s="3">
        <f>IF(Volym!T9&gt;0,'Summa Fältnorm cit'!T9/Volym!T9,"")</f>
        <v>1.0016155088852989</v>
      </c>
      <c r="U9" s="3">
        <f>IF(Volym!U9&gt;0,'Summa Fältnorm cit'!U9/Volym!U9,"")</f>
        <v>0.99001006683258297</v>
      </c>
      <c r="V9" s="3">
        <f>IF(Volym!V9&gt;0,'Summa Fältnorm cit'!V9/Volym!V9,"")</f>
        <v>2.4719101123595508</v>
      </c>
      <c r="W9" s="3">
        <f>IF(Volym!W9&gt;0,'Summa Fältnorm cit'!W9/Volym!W9,"")</f>
        <v>1.2795396106281376</v>
      </c>
      <c r="X9" s="3">
        <f>IF(Volym!X9&gt;0,'Summa Fältnorm cit'!X9/Volym!X9,"")</f>
        <v>0.74285714285714288</v>
      </c>
      <c r="Y9" s="3" t="str">
        <f>IF(Volym!Y9&gt;0,'Summa Fältnorm cit'!Y9/Volym!Y9,"")</f>
        <v/>
      </c>
      <c r="Z9" s="3">
        <f>IF(Volym!Z9&gt;0,'Summa Fältnorm cit'!Z9/Volym!Z9,"")</f>
        <v>1.0697337100933775</v>
      </c>
      <c r="AA9" s="3">
        <f>IF(Volym!AA9&gt;0,'Summa Fältnorm cit'!AA9/Volym!AA9,"")</f>
        <v>1.3591157992396357</v>
      </c>
      <c r="AB9" s="3">
        <f>IF(Volym!AB9&gt;0,'Summa Fältnorm cit'!AB9/Volym!AB9,"")</f>
        <v>1.3091102011943792</v>
      </c>
      <c r="AC9" s="3">
        <f>IF(Volym!AC9&gt;0,'Summa Fältnorm cit'!AC9/Volym!AC9,"")</f>
        <v>1.0569028531806057</v>
      </c>
      <c r="AD9" s="3">
        <f>IF(Volym!AD9&gt;0,'Summa Fältnorm cit'!AD9/Volym!AD9,"")</f>
        <v>2.00117957791625</v>
      </c>
      <c r="AE9" s="3">
        <f>IF(Volym!AE9&gt;0,'Summa Fältnorm cit'!AE9/Volym!AE9,"")</f>
        <v>3.6404356226945378</v>
      </c>
      <c r="AF9" s="3">
        <f>IF(Volym!AF9&gt;0,'Summa Fältnorm cit'!AF9/Volym!AF9,"")</f>
        <v>0.73475792680112606</v>
      </c>
      <c r="AG9" s="3">
        <f>IF(Volym!AG9&gt;0,'Summa Fältnorm cit'!AG9/Volym!AG9,"")</f>
        <v>0.98544804697472554</v>
      </c>
      <c r="AH9" s="3">
        <f>IF(Volym!AH9&gt;0,'Summa Fältnorm cit'!AH9/Volym!AH9,"")</f>
        <v>0.5146907746044791</v>
      </c>
      <c r="AI9" s="3">
        <f>IF(Volym!AI9&gt;0,'Summa Fältnorm cit'!AI9/Volym!AI9,"")</f>
        <v>1.2142943517647122</v>
      </c>
      <c r="AJ9" s="3">
        <f>IF(Volym!AJ9&gt;0,'Summa Fältnorm cit'!AJ9/Volym!AJ9,"")</f>
        <v>0.74262425160499168</v>
      </c>
      <c r="AK9" s="3">
        <f>IF(Volym!AK9&gt;0,'Summa Fältnorm cit'!AK9/Volym!AK9,"")</f>
        <v>1.2189423634683549</v>
      </c>
    </row>
    <row r="10" spans="1:37" x14ac:dyDescent="0.3">
      <c r="A10" s="2" t="s">
        <v>45</v>
      </c>
      <c r="B10" s="3">
        <f>IF(Volym!B10&gt;0,'Summa Fältnorm cit'!B10/Volym!B10,"")</f>
        <v>1.2619087414340633</v>
      </c>
      <c r="C10" s="3">
        <f>IF(Volym!C10&gt;0,'Summa Fältnorm cit'!C10/Volym!C10,"")</f>
        <v>1.2323334067801945</v>
      </c>
      <c r="D10" s="3">
        <f>IF(Volym!D10&gt;0,'Summa Fältnorm cit'!D10/Volym!D10,"")</f>
        <v>0.98961078069713171</v>
      </c>
      <c r="E10" s="3">
        <f>IF(Volym!E10&gt;0,'Summa Fältnorm cit'!E10/Volym!E10,"")</f>
        <v>1.6219723183391004</v>
      </c>
      <c r="F10" s="3">
        <f>IF(Volym!F10&gt;0,'Summa Fältnorm cit'!F10/Volym!F10,"")</f>
        <v>1.3605734959852591</v>
      </c>
      <c r="G10" s="3">
        <f>IF(Volym!G10&gt;0,'Summa Fältnorm cit'!G10/Volym!G10,"")</f>
        <v>1.1314863488617444</v>
      </c>
      <c r="H10" s="3" t="str">
        <f>IF(Volym!H10&gt;0,'Summa Fältnorm cit'!H10/Volym!H10,"")</f>
        <v/>
      </c>
      <c r="I10" s="3">
        <f>IF(Volym!I10&gt;0,'Summa Fältnorm cit'!I10/Volym!I10,"")</f>
        <v>0.94290782863819744</v>
      </c>
      <c r="J10" s="3">
        <f>IF(Volym!J10&gt;0,'Summa Fältnorm cit'!J10/Volym!J10,"")</f>
        <v>1.097974304406085</v>
      </c>
      <c r="K10" s="3">
        <f>IF(Volym!K10&gt;0,'Summa Fältnorm cit'!K10/Volym!K10,"")</f>
        <v>0.48706425361350658</v>
      </c>
      <c r="L10" s="3">
        <f>IF(Volym!L10&gt;0,'Summa Fältnorm cit'!L10/Volym!L10,"")</f>
        <v>0.95324978140483818</v>
      </c>
      <c r="M10" s="3">
        <f>IF(Volym!M10&gt;0,'Summa Fältnorm cit'!M10/Volym!M10,"")</f>
        <v>1.3657629681083618</v>
      </c>
      <c r="N10" s="3">
        <f>IF(Volym!N10&gt;0,'Summa Fältnorm cit'!N10/Volym!N10,"")</f>
        <v>0.60307977545449865</v>
      </c>
      <c r="O10" s="3">
        <f>IF(Volym!O10&gt;0,'Summa Fältnorm cit'!O10/Volym!O10,"")</f>
        <v>0.90551983006954351</v>
      </c>
      <c r="P10" s="3">
        <f>IF(Volym!P10&gt;0,'Summa Fältnorm cit'!P10/Volym!P10,"")</f>
        <v>0.1104</v>
      </c>
      <c r="Q10" s="3">
        <f>IF(Volym!Q10&gt;0,'Summa Fältnorm cit'!Q10/Volym!Q10,"")</f>
        <v>0.66183053648906132</v>
      </c>
      <c r="R10" s="3">
        <f>IF(Volym!R10&gt;0,'Summa Fältnorm cit'!R10/Volym!R10,"")</f>
        <v>0.76187050359712227</v>
      </c>
      <c r="S10" s="3">
        <f>IF(Volym!S10&gt;0,'Summa Fältnorm cit'!S10/Volym!S10,"")</f>
        <v>0</v>
      </c>
      <c r="T10" s="3">
        <f>IF(Volym!T10&gt;0,'Summa Fältnorm cit'!T10/Volym!T10,"")</f>
        <v>0.9997293151673734</v>
      </c>
      <c r="U10" s="3">
        <f>IF(Volym!U10&gt;0,'Summa Fältnorm cit'!U10/Volym!U10,"")</f>
        <v>1.1427213874205617</v>
      </c>
      <c r="V10" s="3">
        <f>IF(Volym!V10&gt;0,'Summa Fältnorm cit'!V10/Volym!V10,"")</f>
        <v>0.66363636363636358</v>
      </c>
      <c r="W10" s="3">
        <f>IF(Volym!W10&gt;0,'Summa Fältnorm cit'!W10/Volym!W10,"")</f>
        <v>1.029092305493033</v>
      </c>
      <c r="X10" s="3">
        <f>IF(Volym!X10&gt;0,'Summa Fältnorm cit'!X10/Volym!X10,"")</f>
        <v>0.90340190984412305</v>
      </c>
      <c r="Y10" s="3">
        <f>IF(Volym!Y10&gt;0,'Summa Fältnorm cit'!Y10/Volym!Y10,"")</f>
        <v>0.9530557481834353</v>
      </c>
      <c r="Z10" s="3">
        <f>IF(Volym!Z10&gt;0,'Summa Fältnorm cit'!Z10/Volym!Z10,"")</f>
        <v>1.1926154572085799</v>
      </c>
      <c r="AA10" s="3">
        <f>IF(Volym!AA10&gt;0,'Summa Fältnorm cit'!AA10/Volym!AA10,"")</f>
        <v>0.94921479229989869</v>
      </c>
      <c r="AB10" s="3">
        <f>IF(Volym!AB10&gt;0,'Summa Fältnorm cit'!AB10/Volym!AB10,"")</f>
        <v>0.84396140623267168</v>
      </c>
      <c r="AC10" s="3">
        <f>IF(Volym!AC10&gt;0,'Summa Fältnorm cit'!AC10/Volym!AC10,"")</f>
        <v>1.0699603448903119</v>
      </c>
      <c r="AD10" s="3">
        <f>IF(Volym!AD10&gt;0,'Summa Fältnorm cit'!AD10/Volym!AD10,"")</f>
        <v>1.4819978676289676</v>
      </c>
      <c r="AE10" s="3">
        <f>IF(Volym!AE10&gt;0,'Summa Fältnorm cit'!AE10/Volym!AE10,"")</f>
        <v>1.0557041758738617</v>
      </c>
      <c r="AF10" s="3">
        <f>IF(Volym!AF10&gt;0,'Summa Fältnorm cit'!AF10/Volym!AF10,"")</f>
        <v>0.28014385765663447</v>
      </c>
      <c r="AG10" s="3">
        <f>IF(Volym!AG10&gt;0,'Summa Fältnorm cit'!AG10/Volym!AG10,"")</f>
        <v>0.08</v>
      </c>
      <c r="AH10" s="3">
        <f>IF(Volym!AH10&gt;0,'Summa Fältnorm cit'!AH10/Volym!AH10,"")</f>
        <v>0.9774723176785034</v>
      </c>
      <c r="AI10" s="3">
        <f>IF(Volym!AI10&gt;0,'Summa Fältnorm cit'!AI10/Volym!AI10,"")</f>
        <v>1.5650969529085872</v>
      </c>
      <c r="AJ10" s="3">
        <f>IF(Volym!AJ10&gt;0,'Summa Fältnorm cit'!AJ10/Volym!AJ10,"")</f>
        <v>0.1694543569705548</v>
      </c>
      <c r="AK10" s="3">
        <f>IF(Volym!AK10&gt;0,'Summa Fältnorm cit'!AK10/Volym!AK10,"")</f>
        <v>1.0771650046502483</v>
      </c>
    </row>
    <row r="11" spans="1:37" x14ac:dyDescent="0.3">
      <c r="A11" s="2" t="s">
        <v>46</v>
      </c>
      <c r="B11" s="3">
        <f>IF(Volym!B11&gt;0,'Summa Fältnorm cit'!B11/Volym!B11,"")</f>
        <v>1.1768840688858764</v>
      </c>
      <c r="C11" s="3">
        <f>IF(Volym!C11&gt;0,'Summa Fältnorm cit'!C11/Volym!C11,"")</f>
        <v>0.85212557640073283</v>
      </c>
      <c r="D11" s="3">
        <f>IF(Volym!D11&gt;0,'Summa Fältnorm cit'!D11/Volym!D11,"")</f>
        <v>1.6160409198582899</v>
      </c>
      <c r="E11" s="3">
        <f>IF(Volym!E11&gt;0,'Summa Fältnorm cit'!E11/Volym!E11,"")</f>
        <v>0.92645654250238785</v>
      </c>
      <c r="F11" s="3">
        <f>IF(Volym!F11&gt;0,'Summa Fältnorm cit'!F11/Volym!F11,"")</f>
        <v>1.2497376922917278</v>
      </c>
      <c r="G11" s="3">
        <f>IF(Volym!G11&gt;0,'Summa Fältnorm cit'!G11/Volym!G11,"")</f>
        <v>1.0044591642309189</v>
      </c>
      <c r="H11" s="3">
        <f>IF(Volym!H11&gt;0,'Summa Fältnorm cit'!H11/Volym!H11,"")</f>
        <v>0</v>
      </c>
      <c r="I11" s="3">
        <f>IF(Volym!I11&gt;0,'Summa Fältnorm cit'!I11/Volym!I11,"")</f>
        <v>1.1153389830508476</v>
      </c>
      <c r="J11" s="3">
        <f>IF(Volym!J11&gt;0,'Summa Fältnorm cit'!J11/Volym!J11,"")</f>
        <v>1.2040810890007725</v>
      </c>
      <c r="K11" s="3">
        <f>IF(Volym!K11&gt;0,'Summa Fältnorm cit'!K11/Volym!K11,"")</f>
        <v>0.22812499999999999</v>
      </c>
      <c r="L11" s="3">
        <f>IF(Volym!L11&gt;0,'Summa Fältnorm cit'!L11/Volym!L11,"")</f>
        <v>0.65392892076948161</v>
      </c>
      <c r="M11" s="3">
        <f>IF(Volym!M11&gt;0,'Summa Fältnorm cit'!M11/Volym!M11,"")</f>
        <v>0.95673249551166961</v>
      </c>
      <c r="N11" s="3">
        <f>IF(Volym!N11&gt;0,'Summa Fältnorm cit'!N11/Volym!N11,"")</f>
        <v>2.3056859676577988</v>
      </c>
      <c r="O11" s="3">
        <f>IF(Volym!O11&gt;0,'Summa Fältnorm cit'!O11/Volym!O11,"")</f>
        <v>2.2185857383715164</v>
      </c>
      <c r="P11" s="3">
        <f>IF(Volym!P11&gt;0,'Summa Fältnorm cit'!P11/Volym!P11,"")</f>
        <v>0.94386883752704087</v>
      </c>
      <c r="Q11" s="3">
        <f>IF(Volym!Q11&gt;0,'Summa Fältnorm cit'!Q11/Volym!Q11,"")</f>
        <v>0.51522736754276188</v>
      </c>
      <c r="R11" s="3">
        <f>IF(Volym!R11&gt;0,'Summa Fältnorm cit'!R11/Volym!R11,"")</f>
        <v>1.1512553582363747</v>
      </c>
      <c r="S11" s="3">
        <f>IF(Volym!S11&gt;0,'Summa Fältnorm cit'!S11/Volym!S11,"")</f>
        <v>0</v>
      </c>
      <c r="T11" s="3">
        <f>IF(Volym!T11&gt;0,'Summa Fältnorm cit'!T11/Volym!T11,"")</f>
        <v>0.99959089049502248</v>
      </c>
      <c r="U11" s="3">
        <f>IF(Volym!U11&gt;0,'Summa Fältnorm cit'!U11/Volym!U11,"")</f>
        <v>1.2454901960784315</v>
      </c>
      <c r="V11" s="3" t="str">
        <f>IF(Volym!V11&gt;0,'Summa Fältnorm cit'!V11/Volym!V11,"")</f>
        <v/>
      </c>
      <c r="W11" s="3">
        <f>IF(Volym!W11&gt;0,'Summa Fältnorm cit'!W11/Volym!W11,"")</f>
        <v>1.2950476485397893</v>
      </c>
      <c r="X11" s="3">
        <f>IF(Volym!X11&gt;0,'Summa Fältnorm cit'!X11/Volym!X11,"")</f>
        <v>1.0551926508102689</v>
      </c>
      <c r="Y11" s="3">
        <f>IF(Volym!Y11&gt;0,'Summa Fältnorm cit'!Y11/Volym!Y11,"")</f>
        <v>1.1754030105690187</v>
      </c>
      <c r="Z11" s="3">
        <f>IF(Volym!Z11&gt;0,'Summa Fältnorm cit'!Z11/Volym!Z11,"")</f>
        <v>0.80812316539867002</v>
      </c>
      <c r="AA11" s="3">
        <f>IF(Volym!AA11&gt;0,'Summa Fältnorm cit'!AA11/Volym!AA11,"")</f>
        <v>1.0777385159010602</v>
      </c>
      <c r="AB11" s="3">
        <f>IF(Volym!AB11&gt;0,'Summa Fältnorm cit'!AB11/Volym!AB11,"")</f>
        <v>0.67975511927380206</v>
      </c>
      <c r="AC11" s="3">
        <f>IF(Volym!AC11&gt;0,'Summa Fältnorm cit'!AC11/Volym!AC11,"")</f>
        <v>0.7800261096605744</v>
      </c>
      <c r="AD11" s="3">
        <f>IF(Volym!AD11&gt;0,'Summa Fältnorm cit'!AD11/Volym!AD11,"")</f>
        <v>0.36533333333333334</v>
      </c>
      <c r="AE11" s="3">
        <f>IF(Volym!AE11&gt;0,'Summa Fältnorm cit'!AE11/Volym!AE11,"")</f>
        <v>1.0261702332789384</v>
      </c>
      <c r="AF11" s="3">
        <f>IF(Volym!AF11&gt;0,'Summa Fältnorm cit'!AF11/Volym!AF11,"")</f>
        <v>0</v>
      </c>
      <c r="AG11" s="3">
        <f>IF(Volym!AG11&gt;0,'Summa Fältnorm cit'!AG11/Volym!AG11,"")</f>
        <v>0</v>
      </c>
      <c r="AH11" s="3">
        <f>IF(Volym!AH11&gt;0,'Summa Fältnorm cit'!AH11/Volym!AH11,"")</f>
        <v>0.55751185253673796</v>
      </c>
      <c r="AI11" s="3">
        <f>IF(Volym!AI11&gt;0,'Summa Fältnorm cit'!AI11/Volym!AI11,"")</f>
        <v>2.7579737335834893</v>
      </c>
      <c r="AJ11" s="3">
        <f>IF(Volym!AJ11&gt;0,'Summa Fältnorm cit'!AJ11/Volym!AJ11,"")</f>
        <v>0.53178996812615331</v>
      </c>
      <c r="AK11" s="3">
        <f>IF(Volym!AK11&gt;0,'Summa Fältnorm cit'!AK11/Volym!AK11,"")</f>
        <v>1.1064373361742392</v>
      </c>
    </row>
    <row r="12" spans="1:37" x14ac:dyDescent="0.3">
      <c r="A12" s="2" t="s">
        <v>47</v>
      </c>
      <c r="B12" s="3">
        <f>IF(Volym!B12&gt;0,'Summa Fältnorm cit'!B12/Volym!B12,"")</f>
        <v>6.7692307692307691E-2</v>
      </c>
      <c r="C12" s="3">
        <f>IF(Volym!C12&gt;0,'Summa Fältnorm cit'!C12/Volym!C12,"")</f>
        <v>0.62140391254315297</v>
      </c>
      <c r="D12" s="3">
        <f>IF(Volym!D12&gt;0,'Summa Fältnorm cit'!D12/Volym!D12,"")</f>
        <v>0.90624999999999989</v>
      </c>
      <c r="E12" s="3">
        <f>IF(Volym!E12&gt;0,'Summa Fältnorm cit'!E12/Volym!E12,"")</f>
        <v>0</v>
      </c>
      <c r="F12" s="3">
        <f>IF(Volym!F12&gt;0,'Summa Fältnorm cit'!F12/Volym!F12,"")</f>
        <v>0.90057859209257474</v>
      </c>
      <c r="G12" s="3">
        <f>IF(Volym!G12&gt;0,'Summa Fältnorm cit'!G12/Volym!G12,"")</f>
        <v>0.6894639556377079</v>
      </c>
      <c r="H12" s="3">
        <f>IF(Volym!H12&gt;0,'Summa Fältnorm cit'!H12/Volym!H12,"")</f>
        <v>0.60444444444444445</v>
      </c>
      <c r="I12" s="3">
        <f>IF(Volym!I12&gt;0,'Summa Fältnorm cit'!I12/Volym!I12,"")</f>
        <v>0.90614676062297583</v>
      </c>
      <c r="J12" s="3">
        <f>IF(Volym!J12&gt;0,'Summa Fältnorm cit'!J12/Volym!J12,"")</f>
        <v>1.0983611560411388</v>
      </c>
      <c r="K12" s="3" t="str">
        <f>IF(Volym!K12&gt;0,'Summa Fältnorm cit'!K12/Volym!K12,"")</f>
        <v/>
      </c>
      <c r="L12" s="3">
        <f>IF(Volym!L12&gt;0,'Summa Fältnorm cit'!L12/Volym!L12,"")</f>
        <v>0.5065132667770007</v>
      </c>
      <c r="M12" s="3">
        <f>IF(Volym!M12&gt;0,'Summa Fältnorm cit'!M12/Volym!M12,"")</f>
        <v>0.40581083214906044</v>
      </c>
      <c r="N12" s="3">
        <f>IF(Volym!N12&gt;0,'Summa Fältnorm cit'!N12/Volym!N12,"")</f>
        <v>9.0801421239636804E-2</v>
      </c>
      <c r="O12" s="3">
        <f>IF(Volym!O12&gt;0,'Summa Fältnorm cit'!O12/Volym!O12,"")</f>
        <v>1.0553708255023855</v>
      </c>
      <c r="P12" s="3">
        <f>IF(Volym!P12&gt;0,'Summa Fältnorm cit'!P12/Volym!P12,"")</f>
        <v>1.4628571428571429</v>
      </c>
      <c r="Q12" s="3">
        <f>IF(Volym!Q12&gt;0,'Summa Fältnorm cit'!Q12/Volym!Q12,"")</f>
        <v>0.61463891491181621</v>
      </c>
      <c r="R12" s="3">
        <f>IF(Volym!R12&gt;0,'Summa Fältnorm cit'!R12/Volym!R12,"")</f>
        <v>0.4718918918918919</v>
      </c>
      <c r="S12" s="3" t="str">
        <f>IF(Volym!S12&gt;0,'Summa Fältnorm cit'!S12/Volym!S12,"")</f>
        <v/>
      </c>
      <c r="T12" s="3">
        <f>IF(Volym!T12&gt;0,'Summa Fältnorm cit'!T12/Volym!T12,"")</f>
        <v>0.99930763904915765</v>
      </c>
      <c r="U12" s="3" t="str">
        <f>IF(Volym!U12&gt;0,'Summa Fältnorm cit'!U12/Volym!U12,"")</f>
        <v/>
      </c>
      <c r="V12" s="3">
        <f>IF(Volym!V12&gt;0,'Summa Fältnorm cit'!V12/Volym!V12,"")</f>
        <v>0</v>
      </c>
      <c r="W12" s="3">
        <f>IF(Volym!W12&gt;0,'Summa Fältnorm cit'!W12/Volym!W12,"")</f>
        <v>0.66055369423382115</v>
      </c>
      <c r="X12" s="3">
        <f>IF(Volym!X12&gt;0,'Summa Fältnorm cit'!X12/Volym!X12,"")</f>
        <v>0.39467019908832351</v>
      </c>
      <c r="Y12" s="3">
        <f>IF(Volym!Y12&gt;0,'Summa Fältnorm cit'!Y12/Volym!Y12,"")</f>
        <v>1.3395857179780675</v>
      </c>
      <c r="Z12" s="3">
        <f>IF(Volym!Z12&gt;0,'Summa Fältnorm cit'!Z12/Volym!Z12,"")</f>
        <v>1.2171224732461356</v>
      </c>
      <c r="AA12" s="3">
        <f>IF(Volym!AA12&gt;0,'Summa Fältnorm cit'!AA12/Volym!AA12,"")</f>
        <v>2.6331074540174253</v>
      </c>
      <c r="AB12" s="3">
        <f>IF(Volym!AB12&gt;0,'Summa Fältnorm cit'!AB12/Volym!AB12,"")</f>
        <v>0.7754206291148501</v>
      </c>
      <c r="AC12" s="3">
        <f>IF(Volym!AC12&gt;0,'Summa Fältnorm cit'!AC12/Volym!AC12,"")</f>
        <v>1.0133333333333334</v>
      </c>
      <c r="AD12" s="3">
        <f>IF(Volym!AD12&gt;0,'Summa Fältnorm cit'!AD12/Volym!AD12,"")</f>
        <v>0.61784897025171637</v>
      </c>
      <c r="AE12" s="3">
        <f>IF(Volym!AE12&gt;0,'Summa Fältnorm cit'!AE12/Volym!AE12,"")</f>
        <v>0.37776861672225764</v>
      </c>
      <c r="AF12" s="3">
        <f>IF(Volym!AF12&gt;0,'Summa Fältnorm cit'!AF12/Volym!AF12,"")</f>
        <v>0</v>
      </c>
      <c r="AG12" s="3">
        <f>IF(Volym!AG12&gt;0,'Summa Fältnorm cit'!AG12/Volym!AG12,"")</f>
        <v>0</v>
      </c>
      <c r="AH12" s="3">
        <f>IF(Volym!AH12&gt;0,'Summa Fältnorm cit'!AH12/Volym!AH12,"")</f>
        <v>0.76117647058823523</v>
      </c>
      <c r="AI12" s="3" t="str">
        <f>IF(Volym!AI12&gt;0,'Summa Fältnorm cit'!AI12/Volym!AI12,"")</f>
        <v/>
      </c>
      <c r="AJ12" s="3">
        <f>IF(Volym!AJ12&gt;0,'Summa Fältnorm cit'!AJ12/Volym!AJ12,"")</f>
        <v>0.15012965743141807</v>
      </c>
      <c r="AK12" s="3">
        <f>IF(Volym!AK12&gt;0,'Summa Fältnorm cit'!AK12/Volym!AK12,"")</f>
        <v>0.75052925505873302</v>
      </c>
    </row>
    <row r="13" spans="1:37" x14ac:dyDescent="0.3">
      <c r="A13" s="2" t="s">
        <v>48</v>
      </c>
      <c r="B13" s="3">
        <f>IF(Volym!B13&gt;0,'Summa Fältnorm cit'!B13/Volym!B13,"")</f>
        <v>1.3722465805586443</v>
      </c>
      <c r="C13" s="3">
        <f>IF(Volym!C13&gt;0,'Summa Fältnorm cit'!C13/Volym!C13,"")</f>
        <v>1.2200174852918688</v>
      </c>
      <c r="D13" s="3">
        <f>IF(Volym!D13&gt;0,'Summa Fältnorm cit'!D13/Volym!D13,"")</f>
        <v>1.2888009359520074</v>
      </c>
      <c r="E13" s="3">
        <f>IF(Volym!E13&gt;0,'Summa Fältnorm cit'!E13/Volym!E13,"")</f>
        <v>2.6413708690330475</v>
      </c>
      <c r="F13" s="3">
        <f>IF(Volym!F13&gt;0,'Summa Fältnorm cit'!F13/Volym!F13,"")</f>
        <v>0.8573410036608381</v>
      </c>
      <c r="G13" s="3">
        <f>IF(Volym!G13&gt;0,'Summa Fältnorm cit'!G13/Volym!G13,"")</f>
        <v>0.39268159475696346</v>
      </c>
      <c r="H13" s="3" t="str">
        <f>IF(Volym!H13&gt;0,'Summa Fältnorm cit'!H13/Volym!H13,"")</f>
        <v/>
      </c>
      <c r="I13" s="3">
        <f>IF(Volym!I13&gt;0,'Summa Fältnorm cit'!I13/Volym!I13,"")</f>
        <v>1.1046824542518838</v>
      </c>
      <c r="J13" s="3">
        <f>IF(Volym!J13&gt;0,'Summa Fältnorm cit'!J13/Volym!J13,"")</f>
        <v>1.0520604504671414</v>
      </c>
      <c r="K13" s="3" t="str">
        <f>IF(Volym!K13&gt;0,'Summa Fältnorm cit'!K13/Volym!K13,"")</f>
        <v/>
      </c>
      <c r="L13" s="3">
        <f>IF(Volym!L13&gt;0,'Summa Fältnorm cit'!L13/Volym!L13,"")</f>
        <v>0</v>
      </c>
      <c r="M13" s="3" t="str">
        <f>IF(Volym!M13&gt;0,'Summa Fältnorm cit'!M13/Volym!M13,"")</f>
        <v/>
      </c>
      <c r="N13" s="3">
        <f>IF(Volym!N13&gt;0,'Summa Fältnorm cit'!N13/Volym!N13,"")</f>
        <v>0.95598486357299339</v>
      </c>
      <c r="O13" s="3">
        <f>IF(Volym!O13&gt;0,'Summa Fältnorm cit'!O13/Volym!O13,"")</f>
        <v>1.6343890028100554</v>
      </c>
      <c r="P13" s="3">
        <f>IF(Volym!P13&gt;0,'Summa Fältnorm cit'!P13/Volym!P13,"")</f>
        <v>0.44655316773653364</v>
      </c>
      <c r="Q13" s="3">
        <f>IF(Volym!Q13&gt;0,'Summa Fältnorm cit'!Q13/Volym!Q13,"")</f>
        <v>0.93062690140142645</v>
      </c>
      <c r="R13" s="3">
        <f>IF(Volym!R13&gt;0,'Summa Fältnorm cit'!R13/Volym!R13,"")</f>
        <v>0.42776998597475457</v>
      </c>
      <c r="S13" s="3" t="str">
        <f>IF(Volym!S13&gt;0,'Summa Fältnorm cit'!S13/Volym!S13,"")</f>
        <v/>
      </c>
      <c r="T13" s="3">
        <f>IF(Volym!T13&gt;0,'Summa Fältnorm cit'!T13/Volym!T13,"")</f>
        <v>1</v>
      </c>
      <c r="U13" s="3">
        <f>IF(Volym!U13&gt;0,'Summa Fältnorm cit'!U13/Volym!U13,"")</f>
        <v>0.83632784784051628</v>
      </c>
      <c r="V13" s="3" t="str">
        <f>IF(Volym!V13&gt;0,'Summa Fältnorm cit'!V13/Volym!V13,"")</f>
        <v/>
      </c>
      <c r="W13" s="3">
        <f>IF(Volym!W13&gt;0,'Summa Fältnorm cit'!W13/Volym!W13,"")</f>
        <v>0.96477032242001748</v>
      </c>
      <c r="X13" s="3">
        <f>IF(Volym!X13&gt;0,'Summa Fältnorm cit'!X13/Volym!X13,"")</f>
        <v>5.2178450300026089E-2</v>
      </c>
      <c r="Y13" s="3" t="str">
        <f>IF(Volym!Y13&gt;0,'Summa Fältnorm cit'!Y13/Volym!Y13,"")</f>
        <v/>
      </c>
      <c r="Z13" s="3">
        <f>IF(Volym!Z13&gt;0,'Summa Fältnorm cit'!Z13/Volym!Z13,"")</f>
        <v>0.80728757656667183</v>
      </c>
      <c r="AA13" s="3">
        <f>IF(Volym!AA13&gt;0,'Summa Fältnorm cit'!AA13/Volym!AA13,"")</f>
        <v>1.0620616618217578</v>
      </c>
      <c r="AB13" s="3">
        <f>IF(Volym!AB13&gt;0,'Summa Fältnorm cit'!AB13/Volym!AB13,"")</f>
        <v>1.2085284447544087</v>
      </c>
      <c r="AC13" s="3">
        <f>IF(Volym!AC13&gt;0,'Summa Fältnorm cit'!AC13/Volym!AC13,"")</f>
        <v>0.33907092492741603</v>
      </c>
      <c r="AD13" s="3">
        <f>IF(Volym!AD13&gt;0,'Summa Fältnorm cit'!AD13/Volym!AD13,"")</f>
        <v>0.93918080264791071</v>
      </c>
      <c r="AE13" s="3">
        <f>IF(Volym!AE13&gt;0,'Summa Fältnorm cit'!AE13/Volym!AE13,"")</f>
        <v>4.8456250728183621</v>
      </c>
      <c r="AF13" s="3">
        <f>IF(Volym!AF13&gt;0,'Summa Fältnorm cit'!AF13/Volym!AF13,"")</f>
        <v>0.63514467184191958</v>
      </c>
      <c r="AG13" s="3">
        <f>IF(Volym!AG13&gt;0,'Summa Fältnorm cit'!AG13/Volym!AG13,"")</f>
        <v>0</v>
      </c>
      <c r="AH13" s="3">
        <f>IF(Volym!AH13&gt;0,'Summa Fältnorm cit'!AH13/Volym!AH13,"")</f>
        <v>0.37060358010254563</v>
      </c>
      <c r="AI13" s="3">
        <f>IF(Volym!AI13&gt;0,'Summa Fältnorm cit'!AI13/Volym!AI13,"")</f>
        <v>0.35647279549718575</v>
      </c>
      <c r="AJ13" s="3">
        <f>IF(Volym!AJ13&gt;0,'Summa Fältnorm cit'!AJ13/Volym!AJ13,"")</f>
        <v>0.51116673084328068</v>
      </c>
      <c r="AK13" s="3">
        <f>IF(Volym!AK13&gt;0,'Summa Fältnorm cit'!AK13/Volym!AK13,"")</f>
        <v>1.1689538674027589</v>
      </c>
    </row>
    <row r="14" spans="1:37" x14ac:dyDescent="0.3">
      <c r="A14" s="2" t="s">
        <v>49</v>
      </c>
      <c r="B14" s="3">
        <f>IF(Volym!B14&gt;0,'Summa Fältnorm cit'!B14/Volym!B14,"")</f>
        <v>0.35599999999999998</v>
      </c>
      <c r="C14" s="3">
        <f>IF(Volym!C14&gt;0,'Summa Fältnorm cit'!C14/Volym!C14,"")</f>
        <v>0.62541485360277316</v>
      </c>
      <c r="D14" s="3" t="str">
        <f>IF(Volym!D14&gt;0,'Summa Fältnorm cit'!D14/Volym!D14,"")</f>
        <v/>
      </c>
      <c r="E14" s="3">
        <f>IF(Volym!E14&gt;0,'Summa Fältnorm cit'!E14/Volym!E14,"")</f>
        <v>0.14666666666666667</v>
      </c>
      <c r="F14" s="3">
        <f>IF(Volym!F14&gt;0,'Summa Fältnorm cit'!F14/Volym!F14,"")</f>
        <v>0.52827618500308626</v>
      </c>
      <c r="G14" s="3">
        <f>IF(Volym!G14&gt;0,'Summa Fältnorm cit'!G14/Volym!G14,"")</f>
        <v>0.37958929682638454</v>
      </c>
      <c r="H14" s="3">
        <f>IF(Volym!H14&gt;0,'Summa Fältnorm cit'!H14/Volym!H14,"")</f>
        <v>0.49103663289166022</v>
      </c>
      <c r="I14" s="3">
        <f>IF(Volym!I14&gt;0,'Summa Fältnorm cit'!I14/Volym!I14,"")</f>
        <v>0.61705426356589144</v>
      </c>
      <c r="J14" s="3">
        <f>IF(Volym!J14&gt;0,'Summa Fältnorm cit'!J14/Volym!J14,"")</f>
        <v>0.72642967542503867</v>
      </c>
      <c r="K14" s="3">
        <f>IF(Volym!K14&gt;0,'Summa Fältnorm cit'!K14/Volym!K14,"")</f>
        <v>0.14927557441826431</v>
      </c>
      <c r="L14" s="3">
        <f>IF(Volym!L14&gt;0,'Summa Fältnorm cit'!L14/Volym!L14,"")</f>
        <v>0.85551146811187451</v>
      </c>
      <c r="M14" s="3">
        <f>IF(Volym!M14&gt;0,'Summa Fältnorm cit'!M14/Volym!M14,"")</f>
        <v>0</v>
      </c>
      <c r="N14" s="3">
        <f>IF(Volym!N14&gt;0,'Summa Fältnorm cit'!N14/Volym!N14,"")</f>
        <v>0.33278777959629025</v>
      </c>
      <c r="O14" s="3">
        <f>IF(Volym!O14&gt;0,'Summa Fältnorm cit'!O14/Volym!O14,"")</f>
        <v>1.59</v>
      </c>
      <c r="P14" s="3">
        <f>IF(Volym!P14&gt;0,'Summa Fältnorm cit'!P14/Volym!P14,"")</f>
        <v>0.42</v>
      </c>
      <c r="Q14" s="3">
        <f>IF(Volym!Q14&gt;0,'Summa Fältnorm cit'!Q14/Volym!Q14,"")</f>
        <v>0.87779103460030683</v>
      </c>
      <c r="R14" s="3">
        <f>IF(Volym!R14&gt;0,'Summa Fältnorm cit'!R14/Volym!R14,"")</f>
        <v>0.70219393282773557</v>
      </c>
      <c r="S14" s="3">
        <f>IF(Volym!S14&gt;0,'Summa Fältnorm cit'!S14/Volym!S14,"")</f>
        <v>0.7022222222222223</v>
      </c>
      <c r="T14" s="3">
        <f>IF(Volym!T14&gt;0,'Summa Fältnorm cit'!T14/Volym!T14,"")</f>
        <v>0.99909990999099907</v>
      </c>
      <c r="U14" s="3">
        <f>IF(Volym!U14&gt;0,'Summa Fältnorm cit'!U14/Volym!U14,"")</f>
        <v>0.32569102206985218</v>
      </c>
      <c r="V14" s="3">
        <f>IF(Volym!V14&gt;0,'Summa Fältnorm cit'!V14/Volym!V14,"")</f>
        <v>0.46</v>
      </c>
      <c r="W14" s="3">
        <f>IF(Volym!W14&gt;0,'Summa Fältnorm cit'!W14/Volym!W14,"")</f>
        <v>1.4256</v>
      </c>
      <c r="X14" s="3">
        <f>IF(Volym!X14&gt;0,'Summa Fältnorm cit'!X14/Volym!X14,"")</f>
        <v>0.56391759728098778</v>
      </c>
      <c r="Y14" s="3" t="str">
        <f>IF(Volym!Y14&gt;0,'Summa Fältnorm cit'!Y14/Volym!Y14,"")</f>
        <v/>
      </c>
      <c r="Z14" s="3">
        <f>IF(Volym!Z14&gt;0,'Summa Fältnorm cit'!Z14/Volym!Z14,"")</f>
        <v>2.4474924989284181</v>
      </c>
      <c r="AA14" s="3">
        <f>IF(Volym!AA14&gt;0,'Summa Fältnorm cit'!AA14/Volym!AA14,"")</f>
        <v>0.59356966199505357</v>
      </c>
      <c r="AB14" s="3">
        <f>IF(Volym!AB14&gt;0,'Summa Fältnorm cit'!AB14/Volym!AB14,"")</f>
        <v>0.56939501779359436</v>
      </c>
      <c r="AC14" s="3">
        <f>IF(Volym!AC14&gt;0,'Summa Fältnorm cit'!AC14/Volym!AC14,"")</f>
        <v>0.2</v>
      </c>
      <c r="AD14" s="3" t="str">
        <f>IF(Volym!AD14&gt;0,'Summa Fältnorm cit'!AD14/Volym!AD14,"")</f>
        <v/>
      </c>
      <c r="AE14" s="3">
        <f>IF(Volym!AE14&gt;0,'Summa Fältnorm cit'!AE14/Volym!AE14,"")</f>
        <v>0.45036536262862259</v>
      </c>
      <c r="AF14" s="3">
        <f>IF(Volym!AF14&gt;0,'Summa Fältnorm cit'!AF14/Volym!AF14,"")</f>
        <v>0.11836265000821962</v>
      </c>
      <c r="AG14" s="3">
        <f>IF(Volym!AG14&gt;0,'Summa Fältnorm cit'!AG14/Volym!AG14,"")</f>
        <v>2.6170468187274913</v>
      </c>
      <c r="AH14" s="3">
        <f>IF(Volym!AH14&gt;0,'Summa Fältnorm cit'!AH14/Volym!AH14,"")</f>
        <v>0</v>
      </c>
      <c r="AI14" s="3" t="str">
        <f>IF(Volym!AI14&gt;0,'Summa Fältnorm cit'!AI14/Volym!AI14,"")</f>
        <v/>
      </c>
      <c r="AJ14" s="3">
        <f>IF(Volym!AJ14&gt;0,'Summa Fältnorm cit'!AJ14/Volym!AJ14,"")</f>
        <v>1.1333333333333333</v>
      </c>
      <c r="AK14" s="3">
        <f>IF(Volym!AK14&gt;0,'Summa Fältnorm cit'!AK14/Volym!AK14,"")</f>
        <v>0.6155692858809273</v>
      </c>
    </row>
    <row r="15" spans="1:37" x14ac:dyDescent="0.3">
      <c r="A15" s="2" t="s">
        <v>50</v>
      </c>
      <c r="B15" s="3">
        <f>IF(Volym!B15&gt;0,'Summa Fältnorm cit'!B15/Volym!B15,"")</f>
        <v>1.0778443113772453</v>
      </c>
      <c r="C15" s="3">
        <f>IF(Volym!C15&gt;0,'Summa Fältnorm cit'!C15/Volym!C15,"")</f>
        <v>1.17808519982433</v>
      </c>
      <c r="D15" s="3" t="str">
        <f>IF(Volym!D15&gt;0,'Summa Fältnorm cit'!D15/Volym!D15,"")</f>
        <v/>
      </c>
      <c r="E15" s="3" t="str">
        <f>IF(Volym!E15&gt;0,'Summa Fältnorm cit'!E15/Volym!E15,"")</f>
        <v/>
      </c>
      <c r="F15" s="3">
        <f>IF(Volym!F15&gt;0,'Summa Fältnorm cit'!F15/Volym!F15,"")</f>
        <v>1.0252975017731893</v>
      </c>
      <c r="G15" s="3">
        <f>IF(Volym!G15&gt;0,'Summa Fältnorm cit'!G15/Volym!G15,"")</f>
        <v>0.44682443715091835</v>
      </c>
      <c r="H15" s="3" t="str">
        <f>IF(Volym!H15&gt;0,'Summa Fältnorm cit'!H15/Volym!H15,"")</f>
        <v/>
      </c>
      <c r="I15" s="3">
        <f>IF(Volym!I15&gt;0,'Summa Fältnorm cit'!I15/Volym!I15,"")</f>
        <v>0.39392817475009256</v>
      </c>
      <c r="J15" s="3">
        <f>IF(Volym!J15&gt;0,'Summa Fältnorm cit'!J15/Volym!J15,"")</f>
        <v>1.4252746238345795</v>
      </c>
      <c r="K15" s="3">
        <f>IF(Volym!K15&gt;0,'Summa Fältnorm cit'!K15/Volym!K15,"")</f>
        <v>0</v>
      </c>
      <c r="L15" s="3">
        <f>IF(Volym!L15&gt;0,'Summa Fältnorm cit'!L15/Volym!L15,"")</f>
        <v>0.32</v>
      </c>
      <c r="M15" s="3">
        <f>IF(Volym!M15&gt;0,'Summa Fältnorm cit'!M15/Volym!M15,"")</f>
        <v>0.77999999999999992</v>
      </c>
      <c r="N15" s="3">
        <f>IF(Volym!N15&gt;0,'Summa Fältnorm cit'!N15/Volym!N15,"")</f>
        <v>2.0104666375926734</v>
      </c>
      <c r="O15" s="3">
        <f>IF(Volym!O15&gt;0,'Summa Fältnorm cit'!O15/Volym!O15,"")</f>
        <v>0</v>
      </c>
      <c r="P15" s="3">
        <f>IF(Volym!P15&gt;0,'Summa Fältnorm cit'!P15/Volym!P15,"")</f>
        <v>0.16550297388156193</v>
      </c>
      <c r="Q15" s="3">
        <f>IF(Volym!Q15&gt;0,'Summa Fältnorm cit'!Q15/Volym!Q15,"")</f>
        <v>0.32</v>
      </c>
      <c r="R15" s="3">
        <f>IF(Volym!R15&gt;0,'Summa Fältnorm cit'!R15/Volym!R15,"")</f>
        <v>1.0705882352941176</v>
      </c>
      <c r="S15" s="3">
        <f>IF(Volym!S15&gt;0,'Summa Fältnorm cit'!S15/Volym!S15,"")</f>
        <v>0</v>
      </c>
      <c r="T15" s="3">
        <f>IF(Volym!T15&gt;0,'Summa Fältnorm cit'!T15/Volym!T15,"")</f>
        <v>1</v>
      </c>
      <c r="U15" s="3">
        <f>IF(Volym!U15&gt;0,'Summa Fältnorm cit'!U15/Volym!U15,"")</f>
        <v>0.13999243284146803</v>
      </c>
      <c r="V15" s="3">
        <f>IF(Volym!V15&gt;0,'Summa Fältnorm cit'!V15/Volym!V15,"")</f>
        <v>0</v>
      </c>
      <c r="W15" s="3">
        <f>IF(Volym!W15&gt;0,'Summa Fältnorm cit'!W15/Volym!W15,"")</f>
        <v>0.57444933920704844</v>
      </c>
      <c r="X15" s="3">
        <f>IF(Volym!X15&gt;0,'Summa Fältnorm cit'!X15/Volym!X15,"")</f>
        <v>1.0566373430858949</v>
      </c>
      <c r="Y15" s="3">
        <f>IF(Volym!Y15&gt;0,'Summa Fältnorm cit'!Y15/Volym!Y15,"")</f>
        <v>0.12857142857142859</v>
      </c>
      <c r="Z15" s="3">
        <f>IF(Volym!Z15&gt;0,'Summa Fältnorm cit'!Z15/Volym!Z15,"")</f>
        <v>0.76577743244409902</v>
      </c>
      <c r="AA15" s="3">
        <f>IF(Volym!AA15&gt;0,'Summa Fältnorm cit'!AA15/Volym!AA15,"")</f>
        <v>1.0210493245366008</v>
      </c>
      <c r="AB15" s="3">
        <f>IF(Volym!AB15&gt;0,'Summa Fältnorm cit'!AB15/Volym!AB15,"")</f>
        <v>0.29746281714785655</v>
      </c>
      <c r="AC15" s="3">
        <f>IF(Volym!AC15&gt;0,'Summa Fältnorm cit'!AC15/Volym!AC15,"")</f>
        <v>0.62398965405754925</v>
      </c>
      <c r="AD15" s="3" t="str">
        <f>IF(Volym!AD15&gt;0,'Summa Fältnorm cit'!AD15/Volym!AD15,"")</f>
        <v/>
      </c>
      <c r="AE15" s="3">
        <f>IF(Volym!AE15&gt;0,'Summa Fältnorm cit'!AE15/Volym!AE15,"")</f>
        <v>0.53157714089582975</v>
      </c>
      <c r="AF15" s="3">
        <f>IF(Volym!AF15&gt;0,'Summa Fältnorm cit'!AF15/Volym!AF15,"")</f>
        <v>0.37094281298299847</v>
      </c>
      <c r="AG15" s="3">
        <f>IF(Volym!AG15&gt;0,'Summa Fältnorm cit'!AG15/Volym!AG15,"")</f>
        <v>0.29708766281282012</v>
      </c>
      <c r="AH15" s="3" t="str">
        <f>IF(Volym!AH15&gt;0,'Summa Fältnorm cit'!AH15/Volym!AH15,"")</f>
        <v/>
      </c>
      <c r="AI15" s="3">
        <f>IF(Volym!AI15&gt;0,'Summa Fältnorm cit'!AI15/Volym!AI15,"")</f>
        <v>3.26</v>
      </c>
      <c r="AJ15" s="3">
        <f>IF(Volym!AJ15&gt;0,'Summa Fältnorm cit'!AJ15/Volym!AJ15,"")</f>
        <v>0.95238095238095233</v>
      </c>
      <c r="AK15" s="3">
        <f>IF(Volym!AK15&gt;0,'Summa Fältnorm cit'!AK15/Volym!AK15,"")</f>
        <v>0.74990580464992573</v>
      </c>
    </row>
    <row r="16" spans="1:37" x14ac:dyDescent="0.3">
      <c r="A16" s="2" t="s">
        <v>51</v>
      </c>
      <c r="B16" s="3">
        <f>IF(Volym!B16&gt;0,'Summa Fältnorm cit'!B16/Volym!B16,"")</f>
        <v>0</v>
      </c>
      <c r="C16" s="3">
        <f>IF(Volym!C16&gt;0,'Summa Fältnorm cit'!C16/Volym!C16,"")</f>
        <v>0.61420888763090853</v>
      </c>
      <c r="D16" s="3" t="str">
        <f>IF(Volym!D16&gt;0,'Summa Fältnorm cit'!D16/Volym!D16,"")</f>
        <v/>
      </c>
      <c r="E16" s="3" t="str">
        <f>IF(Volym!E16&gt;0,'Summa Fältnorm cit'!E16/Volym!E16,"")</f>
        <v/>
      </c>
      <c r="F16" s="3">
        <f>IF(Volym!F16&gt;0,'Summa Fältnorm cit'!F16/Volym!F16,"")</f>
        <v>0.50566501088351845</v>
      </c>
      <c r="G16" s="3">
        <f>IF(Volym!G16&gt;0,'Summa Fältnorm cit'!G16/Volym!G16,"")</f>
        <v>0.60157894736842099</v>
      </c>
      <c r="H16" s="3">
        <f>IF(Volym!H16&gt;0,'Summa Fältnorm cit'!H16/Volym!H16,"")</f>
        <v>0</v>
      </c>
      <c r="I16" s="3">
        <f>IF(Volym!I16&gt;0,'Summa Fältnorm cit'!I16/Volym!I16,"")</f>
        <v>0.81146828844483054</v>
      </c>
      <c r="J16" s="3">
        <f>IF(Volym!J16&gt;0,'Summa Fältnorm cit'!J16/Volym!J16,"")</f>
        <v>0.83633001130175688</v>
      </c>
      <c r="K16" s="3">
        <f>IF(Volym!K16&gt;0,'Summa Fältnorm cit'!K16/Volym!K16,"")</f>
        <v>0.1118279569892473</v>
      </c>
      <c r="L16" s="3">
        <f>IF(Volym!L16&gt;0,'Summa Fältnorm cit'!L16/Volym!L16,"")</f>
        <v>0.50811573747353556</v>
      </c>
      <c r="M16" s="3">
        <f>IF(Volym!M16&gt;0,'Summa Fältnorm cit'!M16/Volym!M16,"")</f>
        <v>0.38188761593016912</v>
      </c>
      <c r="N16" s="3">
        <f>IF(Volym!N16&gt;0,'Summa Fältnorm cit'!N16/Volym!N16,"")</f>
        <v>0</v>
      </c>
      <c r="O16" s="3">
        <f>IF(Volym!O16&gt;0,'Summa Fältnorm cit'!O16/Volym!O16,"")</f>
        <v>0</v>
      </c>
      <c r="P16" s="3" t="str">
        <f>IF(Volym!P16&gt;0,'Summa Fältnorm cit'!P16/Volym!P16,"")</f>
        <v/>
      </c>
      <c r="Q16" s="3">
        <f>IF(Volym!Q16&gt;0,'Summa Fältnorm cit'!Q16/Volym!Q16,"")</f>
        <v>0</v>
      </c>
      <c r="R16" s="3">
        <f>IF(Volym!R16&gt;0,'Summa Fältnorm cit'!R16/Volym!R16,"")</f>
        <v>0.36281337047353762</v>
      </c>
      <c r="S16" s="3">
        <f>IF(Volym!S16&gt;0,'Summa Fältnorm cit'!S16/Volym!S16,"")</f>
        <v>4.5011252813203298E-2</v>
      </c>
      <c r="T16" s="3">
        <f>IF(Volym!T16&gt;0,'Summa Fältnorm cit'!T16/Volym!T16,"")</f>
        <v>0.99952629085741351</v>
      </c>
      <c r="U16" s="3" t="str">
        <f>IF(Volym!U16&gt;0,'Summa Fältnorm cit'!U16/Volym!U16,"")</f>
        <v/>
      </c>
      <c r="V16" s="3">
        <f>IF(Volym!V16&gt;0,'Summa Fältnorm cit'!V16/Volym!V16,"")</f>
        <v>0</v>
      </c>
      <c r="W16" s="3">
        <f>IF(Volym!W16&gt;0,'Summa Fältnorm cit'!W16/Volym!W16,"")</f>
        <v>0.78976368311497491</v>
      </c>
      <c r="X16" s="3">
        <f>IF(Volym!X16&gt;0,'Summa Fältnorm cit'!X16/Volym!X16,"")</f>
        <v>0.51018358574699707</v>
      </c>
      <c r="Y16" s="3" t="str">
        <f>IF(Volym!Y16&gt;0,'Summa Fältnorm cit'!Y16/Volym!Y16,"")</f>
        <v/>
      </c>
      <c r="Z16" s="3">
        <f>IF(Volym!Z16&gt;0,'Summa Fältnorm cit'!Z16/Volym!Z16,"")</f>
        <v>0</v>
      </c>
      <c r="AA16" s="3">
        <f>IF(Volym!AA16&gt;0,'Summa Fältnorm cit'!AA16/Volym!AA16,"")</f>
        <v>0</v>
      </c>
      <c r="AB16" s="3">
        <f>IF(Volym!AB16&gt;0,'Summa Fältnorm cit'!AB16/Volym!AB16,"")</f>
        <v>1.333064840918244</v>
      </c>
      <c r="AC16" s="3" t="str">
        <f>IF(Volym!AC16&gt;0,'Summa Fältnorm cit'!AC16/Volym!AC16,"")</f>
        <v/>
      </c>
      <c r="AD16" s="3" t="str">
        <f>IF(Volym!AD16&gt;0,'Summa Fältnorm cit'!AD16/Volym!AD16,"")</f>
        <v/>
      </c>
      <c r="AE16" s="3">
        <f>IF(Volym!AE16&gt;0,'Summa Fältnorm cit'!AE16/Volym!AE16,"")</f>
        <v>0.56942088684274283</v>
      </c>
      <c r="AF16" s="3">
        <f>IF(Volym!AF16&gt;0,'Summa Fältnorm cit'!AF16/Volym!AF16,"")</f>
        <v>0.52358876465775839</v>
      </c>
      <c r="AG16" s="3">
        <f>IF(Volym!AG16&gt;0,'Summa Fältnorm cit'!AG16/Volym!AG16,"")</f>
        <v>1.8033333333333335</v>
      </c>
      <c r="AH16" s="3">
        <f>IF(Volym!AH16&gt;0,'Summa Fältnorm cit'!AH16/Volym!AH16,"")</f>
        <v>0</v>
      </c>
      <c r="AI16" s="3">
        <f>IF(Volym!AI16&gt;0,'Summa Fältnorm cit'!AI16/Volym!AI16,"")</f>
        <v>3.4234234234234231</v>
      </c>
      <c r="AJ16" s="3">
        <f>IF(Volym!AJ16&gt;0,'Summa Fältnorm cit'!AJ16/Volym!AJ16,"")</f>
        <v>0.60317460317460325</v>
      </c>
      <c r="AK16" s="3">
        <f>IF(Volym!AK16&gt;0,'Summa Fältnorm cit'!AK16/Volym!AK16,"")</f>
        <v>0.63494510303126772</v>
      </c>
    </row>
    <row r="17" spans="1:37" x14ac:dyDescent="0.3">
      <c r="A17" s="2" t="s">
        <v>52</v>
      </c>
      <c r="B17" s="3">
        <f>IF(Volym!B17&gt;0,'Summa Fältnorm cit'!B17/Volym!B17,"")</f>
        <v>4.9161807580174921</v>
      </c>
      <c r="C17" s="3">
        <f>IF(Volym!C17&gt;0,'Summa Fältnorm cit'!C17/Volym!C17,"")</f>
        <v>1.446336847796702</v>
      </c>
      <c r="D17" s="3">
        <f>IF(Volym!D17&gt;0,'Summa Fältnorm cit'!D17/Volym!D17,"")</f>
        <v>0.70593425987204939</v>
      </c>
      <c r="E17" s="3">
        <f>IF(Volym!E17&gt;0,'Summa Fältnorm cit'!E17/Volym!E17,"")</f>
        <v>0.58460271716755863</v>
      </c>
      <c r="F17" s="3">
        <f>IF(Volym!F17&gt;0,'Summa Fältnorm cit'!F17/Volym!F17,"")</f>
        <v>0.88877911616065663</v>
      </c>
      <c r="G17" s="3">
        <f>IF(Volym!G17&gt;0,'Summa Fältnorm cit'!G17/Volym!G17,"")</f>
        <v>0.88181818181818183</v>
      </c>
      <c r="H17" s="3">
        <f>IF(Volym!H17&gt;0,'Summa Fältnorm cit'!H17/Volym!H17,"")</f>
        <v>1.4083333333333334</v>
      </c>
      <c r="I17" s="3">
        <f>IF(Volym!I17&gt;0,'Summa Fältnorm cit'!I17/Volym!I17,"")</f>
        <v>1.1853333333333333</v>
      </c>
      <c r="J17" s="3">
        <f>IF(Volym!J17&gt;0,'Summa Fältnorm cit'!J17/Volym!J17,"")</f>
        <v>0.7162264150943396</v>
      </c>
      <c r="K17" s="3">
        <f>IF(Volym!K17&gt;0,'Summa Fältnorm cit'!K17/Volym!K17,"")</f>
        <v>2.2477614695836796</v>
      </c>
      <c r="L17" s="3">
        <f>IF(Volym!L17&gt;0,'Summa Fältnorm cit'!L17/Volym!L17,"")</f>
        <v>0</v>
      </c>
      <c r="M17" s="3" t="str">
        <f>IF(Volym!M17&gt;0,'Summa Fältnorm cit'!M17/Volym!M17,"")</f>
        <v/>
      </c>
      <c r="N17" s="3">
        <f>IF(Volym!N17&gt;0,'Summa Fältnorm cit'!N17/Volym!N17,"")</f>
        <v>3.867640739149119</v>
      </c>
      <c r="O17" s="3">
        <f>IF(Volym!O17&gt;0,'Summa Fältnorm cit'!O17/Volym!O17,"")</f>
        <v>0.42064407846428198</v>
      </c>
      <c r="P17" s="3">
        <f>IF(Volym!P17&gt;0,'Summa Fältnorm cit'!P17/Volym!P17,"")</f>
        <v>0.94886013555144799</v>
      </c>
      <c r="Q17" s="3">
        <f>IF(Volym!Q17&gt;0,'Summa Fältnorm cit'!Q17/Volym!Q17,"")</f>
        <v>0.87</v>
      </c>
      <c r="R17" s="3">
        <f>IF(Volym!R17&gt;0,'Summa Fältnorm cit'!R17/Volym!R17,"")</f>
        <v>1.1220106802879033</v>
      </c>
      <c r="S17" s="3">
        <f>IF(Volym!S17&gt;0,'Summa Fältnorm cit'!S17/Volym!S17,"")</f>
        <v>1.1691259931895575</v>
      </c>
      <c r="T17" s="3">
        <f>IF(Volym!T17&gt;0,'Summa Fältnorm cit'!T17/Volym!T17,"")</f>
        <v>1</v>
      </c>
      <c r="U17" s="3">
        <f>IF(Volym!U17&gt;0,'Summa Fältnorm cit'!U17/Volym!U17,"")</f>
        <v>0.80913410770855332</v>
      </c>
      <c r="V17" s="3" t="str">
        <f>IF(Volym!V17&gt;0,'Summa Fältnorm cit'!V17/Volym!V17,"")</f>
        <v/>
      </c>
      <c r="W17" s="3">
        <f>IF(Volym!W17&gt;0,'Summa Fältnorm cit'!W17/Volym!W17,"")</f>
        <v>0.88312934965202794</v>
      </c>
      <c r="X17" s="3">
        <f>IF(Volym!X17&gt;0,'Summa Fältnorm cit'!X17/Volym!X17,"")</f>
        <v>0</v>
      </c>
      <c r="Y17" s="3" t="str">
        <f>IF(Volym!Y17&gt;0,'Summa Fältnorm cit'!Y17/Volym!Y17,"")</f>
        <v/>
      </c>
      <c r="Z17" s="3">
        <f>IF(Volym!Z17&gt;0,'Summa Fältnorm cit'!Z17/Volym!Z17,"")</f>
        <v>1.1260980175682813</v>
      </c>
      <c r="AA17" s="3">
        <f>IF(Volym!AA17&gt;0,'Summa Fältnorm cit'!AA17/Volym!AA17,"")</f>
        <v>1.2081682078379568</v>
      </c>
      <c r="AB17" s="3">
        <f>IF(Volym!AB17&gt;0,'Summa Fältnorm cit'!AB17/Volym!AB17,"")</f>
        <v>0.83615304528891199</v>
      </c>
      <c r="AC17" s="3">
        <f>IF(Volym!AC17&gt;0,'Summa Fältnorm cit'!AC17/Volym!AC17,"")</f>
        <v>0.52486622599937049</v>
      </c>
      <c r="AD17" s="3">
        <f>IF(Volym!AD17&gt;0,'Summa Fältnorm cit'!AD17/Volym!AD17,"")</f>
        <v>2.8644939965694682</v>
      </c>
      <c r="AE17" s="3">
        <f>IF(Volym!AE17&gt;0,'Summa Fältnorm cit'!AE17/Volym!AE17,"")</f>
        <v>0.70121951219512202</v>
      </c>
      <c r="AF17" s="3">
        <f>IF(Volym!AF17&gt;0,'Summa Fältnorm cit'!AF17/Volym!AF17,"")</f>
        <v>0.7819477434679335</v>
      </c>
      <c r="AG17" s="3">
        <f>IF(Volym!AG17&gt;0,'Summa Fältnorm cit'!AG17/Volym!AG17,"")</f>
        <v>5.2727272727272727E-2</v>
      </c>
      <c r="AH17" s="3">
        <f>IF(Volym!AH17&gt;0,'Summa Fältnorm cit'!AH17/Volym!AH17,"")</f>
        <v>0.53984575835475579</v>
      </c>
      <c r="AI17" s="3">
        <f>IF(Volym!AI17&gt;0,'Summa Fältnorm cit'!AI17/Volym!AI17,"")</f>
        <v>2.3562058526740666</v>
      </c>
      <c r="AJ17" s="3">
        <f>IF(Volym!AJ17&gt;0,'Summa Fältnorm cit'!AJ17/Volym!AJ17,"")</f>
        <v>2.3735002608242044</v>
      </c>
      <c r="AK17" s="3">
        <f>IF(Volym!AK17&gt;0,'Summa Fältnorm cit'!AK17/Volym!AK17,"")</f>
        <v>1.1018819218919145</v>
      </c>
    </row>
    <row r="18" spans="1:37" x14ac:dyDescent="0.3">
      <c r="A18" s="2" t="s">
        <v>53</v>
      </c>
      <c r="B18" s="3">
        <f>IF(Volym!B18&gt;0,'Summa Fältnorm cit'!B18/Volym!B18,"")</f>
        <v>0</v>
      </c>
      <c r="C18" s="3" t="str">
        <f>IF(Volym!C18&gt;0,'Summa Fältnorm cit'!C18/Volym!C18,"")</f>
        <v/>
      </c>
      <c r="D18" s="3" t="str">
        <f>IF(Volym!D18&gt;0,'Summa Fältnorm cit'!D18/Volym!D18,"")</f>
        <v/>
      </c>
      <c r="E18" s="3" t="str">
        <f>IF(Volym!E18&gt;0,'Summa Fältnorm cit'!E18/Volym!E18,"")</f>
        <v/>
      </c>
      <c r="F18" s="3">
        <f>IF(Volym!F18&gt;0,'Summa Fältnorm cit'!F18/Volym!F18,"")</f>
        <v>0</v>
      </c>
      <c r="G18" s="3">
        <f>IF(Volym!G18&gt;0,'Summa Fältnorm cit'!G18/Volym!G18,"")</f>
        <v>0.58155677690508334</v>
      </c>
      <c r="H18" s="3" t="str">
        <f>IF(Volym!H18&gt;0,'Summa Fältnorm cit'!H18/Volym!H18,"")</f>
        <v/>
      </c>
      <c r="I18" s="3" t="str">
        <f>IF(Volym!I18&gt;0,'Summa Fältnorm cit'!I18/Volym!I18,"")</f>
        <v/>
      </c>
      <c r="J18" s="3">
        <f>IF(Volym!J18&gt;0,'Summa Fältnorm cit'!J18/Volym!J18,"")</f>
        <v>0.28733817492895486</v>
      </c>
      <c r="K18" s="3">
        <f>IF(Volym!K18&gt;0,'Summa Fältnorm cit'!K18/Volym!K18,"")</f>
        <v>0</v>
      </c>
      <c r="L18" s="3">
        <f>IF(Volym!L18&gt;0,'Summa Fältnorm cit'!L18/Volym!L18,"")</f>
        <v>0.48435490784397761</v>
      </c>
      <c r="M18" s="3" t="str">
        <f>IF(Volym!M18&gt;0,'Summa Fältnorm cit'!M18/Volym!M18,"")</f>
        <v/>
      </c>
      <c r="N18" s="3">
        <f>IF(Volym!N18&gt;0,'Summa Fältnorm cit'!N18/Volym!N18,"")</f>
        <v>0</v>
      </c>
      <c r="O18" s="3">
        <f>IF(Volym!O18&gt;0,'Summa Fältnorm cit'!O18/Volym!O18,"")</f>
        <v>3.1712020569959289</v>
      </c>
      <c r="P18" s="3" t="str">
        <f>IF(Volym!P18&gt;0,'Summa Fältnorm cit'!P18/Volym!P18,"")</f>
        <v/>
      </c>
      <c r="Q18" s="3">
        <f>IF(Volym!Q18&gt;0,'Summa Fältnorm cit'!Q18/Volym!Q18,"")</f>
        <v>3.9160839160839167</v>
      </c>
      <c r="R18" s="3">
        <f>IF(Volym!R18&gt;0,'Summa Fältnorm cit'!R18/Volym!R18,"")</f>
        <v>0.81916702082447934</v>
      </c>
      <c r="S18" s="3" t="str">
        <f>IF(Volym!S18&gt;0,'Summa Fältnorm cit'!S18/Volym!S18,"")</f>
        <v/>
      </c>
      <c r="T18" s="3" t="str">
        <f>IF(Volym!T18&gt;0,'Summa Fältnorm cit'!T18/Volym!T18,"")</f>
        <v/>
      </c>
      <c r="U18" s="3">
        <f>IF(Volym!U18&gt;0,'Summa Fältnorm cit'!U18/Volym!U18,"")</f>
        <v>0.63829787234042545</v>
      </c>
      <c r="V18" s="3" t="str">
        <f>IF(Volym!V18&gt;0,'Summa Fältnorm cit'!V18/Volym!V18,"")</f>
        <v/>
      </c>
      <c r="W18" s="3">
        <f>IF(Volym!W18&gt;0,'Summa Fältnorm cit'!W18/Volym!W18,"")</f>
        <v>0.24756189047261817</v>
      </c>
      <c r="X18" s="3">
        <f>IF(Volym!X18&gt;0,'Summa Fältnorm cit'!X18/Volym!X18,"")</f>
        <v>3.9661538461538464</v>
      </c>
      <c r="Y18" s="3" t="str">
        <f>IF(Volym!Y18&gt;0,'Summa Fältnorm cit'!Y18/Volym!Y18,"")</f>
        <v/>
      </c>
      <c r="Z18" s="3">
        <f>IF(Volym!Z18&gt;0,'Summa Fältnorm cit'!Z18/Volym!Z18,"")</f>
        <v>0.14666666666666667</v>
      </c>
      <c r="AA18" s="3">
        <f>IF(Volym!AA18&gt;0,'Summa Fältnorm cit'!AA18/Volym!AA18,"")</f>
        <v>1.4970059880239519</v>
      </c>
      <c r="AB18" s="3">
        <f>IF(Volym!AB18&gt;0,'Summa Fältnorm cit'!AB18/Volym!AB18,"")</f>
        <v>0.3</v>
      </c>
      <c r="AC18" s="3" t="str">
        <f>IF(Volym!AC18&gt;0,'Summa Fältnorm cit'!AC18/Volym!AC18,"")</f>
        <v/>
      </c>
      <c r="AD18" s="3" t="str">
        <f>IF(Volym!AD18&gt;0,'Summa Fältnorm cit'!AD18/Volym!AD18,"")</f>
        <v/>
      </c>
      <c r="AE18" s="3">
        <f>IF(Volym!AE18&gt;0,'Summa Fältnorm cit'!AE18/Volym!AE18,"")</f>
        <v>0.16252739225712198</v>
      </c>
      <c r="AF18" s="3" t="str">
        <f>IF(Volym!AF18&gt;0,'Summa Fältnorm cit'!AF18/Volym!AF18,"")</f>
        <v/>
      </c>
      <c r="AG18" s="3" t="str">
        <f>IF(Volym!AG18&gt;0,'Summa Fältnorm cit'!AG18/Volym!AG18,"")</f>
        <v/>
      </c>
      <c r="AH18" s="3" t="str">
        <f>IF(Volym!AH18&gt;0,'Summa Fältnorm cit'!AH18/Volym!AH18,"")</f>
        <v/>
      </c>
      <c r="AI18" s="3" t="str">
        <f>IF(Volym!AI18&gt;0,'Summa Fältnorm cit'!AI18/Volym!AI18,"")</f>
        <v/>
      </c>
      <c r="AJ18" s="3">
        <f>IF(Volym!AJ18&gt;0,'Summa Fältnorm cit'!AJ18/Volym!AJ18,"")</f>
        <v>0.67674586033117345</v>
      </c>
      <c r="AK18" s="3">
        <f>IF(Volym!AK18&gt;0,'Summa Fältnorm cit'!AK18/Volym!AK18,"")</f>
        <v>0.8965927018665355</v>
      </c>
    </row>
    <row r="19" spans="1:37" x14ac:dyDescent="0.3">
      <c r="A19" s="2" t="s">
        <v>54</v>
      </c>
      <c r="B19" s="3">
        <f>IF(Volym!B19&gt;0,'Summa Fältnorm cit'!B19/Volym!B19,"")</f>
        <v>0</v>
      </c>
      <c r="C19" s="3">
        <f>IF(Volym!C19&gt;0,'Summa Fältnorm cit'!C19/Volym!C19,"")</f>
        <v>0.5</v>
      </c>
      <c r="D19" s="3">
        <f>IF(Volym!D19&gt;0,'Summa Fältnorm cit'!D19/Volym!D19,"")</f>
        <v>0.15015015015015015</v>
      </c>
      <c r="E19" s="3">
        <f>IF(Volym!E19&gt;0,'Summa Fältnorm cit'!E19/Volym!E19,"")</f>
        <v>0.94890510948905105</v>
      </c>
      <c r="F19" s="3">
        <f>IF(Volym!F19&gt;0,'Summa Fältnorm cit'!F19/Volym!F19,"")</f>
        <v>0</v>
      </c>
      <c r="G19" s="3">
        <f>IF(Volym!G19&gt;0,'Summa Fältnorm cit'!G19/Volym!G19,"")</f>
        <v>1.6103448275862069</v>
      </c>
      <c r="H19" s="3">
        <f>IF(Volym!H19&gt;0,'Summa Fältnorm cit'!H19/Volym!H19,"")</f>
        <v>2.1593391589295465</v>
      </c>
      <c r="I19" s="3">
        <f>IF(Volym!I19&gt;0,'Summa Fältnorm cit'!I19/Volym!I19,"")</f>
        <v>0</v>
      </c>
      <c r="J19" s="3">
        <f>IF(Volym!J19&gt;0,'Summa Fältnorm cit'!J19/Volym!J19,"")</f>
        <v>1.0431426198270388</v>
      </c>
      <c r="K19" s="3">
        <f>IF(Volym!K19&gt;0,'Summa Fältnorm cit'!K19/Volym!K19,"")</f>
        <v>0.35</v>
      </c>
      <c r="L19" s="3">
        <f>IF(Volym!L19&gt;0,'Summa Fältnorm cit'!L19/Volym!L19,"")</f>
        <v>0</v>
      </c>
      <c r="M19" s="3">
        <f>IF(Volym!M19&gt;0,'Summa Fältnorm cit'!M19/Volym!M19,"")</f>
        <v>0</v>
      </c>
      <c r="N19" s="3">
        <f>IF(Volym!N19&gt;0,'Summa Fältnorm cit'!N19/Volym!N19,"")</f>
        <v>0.69322296947749618</v>
      </c>
      <c r="O19" s="3">
        <f>IF(Volym!O19&gt;0,'Summa Fältnorm cit'!O19/Volym!O19,"")</f>
        <v>0.77484998695538743</v>
      </c>
      <c r="P19" s="3" t="str">
        <f>IF(Volym!P19&gt;0,'Summa Fältnorm cit'!P19/Volym!P19,"")</f>
        <v/>
      </c>
      <c r="Q19" s="3" t="str">
        <f>IF(Volym!Q19&gt;0,'Summa Fältnorm cit'!Q19/Volym!Q19,"")</f>
        <v/>
      </c>
      <c r="R19" s="3">
        <f>IF(Volym!R19&gt;0,'Summa Fältnorm cit'!R19/Volym!R19,"")</f>
        <v>0.60855537631417922</v>
      </c>
      <c r="S19" s="3" t="str">
        <f>IF(Volym!S19&gt;0,'Summa Fältnorm cit'!S19/Volym!S19,"")</f>
        <v/>
      </c>
      <c r="T19" s="3">
        <f>IF(Volym!T19&gt;0,'Summa Fältnorm cit'!T19/Volym!T19,"")</f>
        <v>1</v>
      </c>
      <c r="U19" s="3">
        <f>IF(Volym!U19&gt;0,'Summa Fältnorm cit'!U19/Volym!U19,"")</f>
        <v>1.3586291309669525</v>
      </c>
      <c r="V19" s="3" t="str">
        <f>IF(Volym!V19&gt;0,'Summa Fältnorm cit'!V19/Volym!V19,"")</f>
        <v/>
      </c>
      <c r="W19" s="3">
        <f>IF(Volym!W19&gt;0,'Summa Fältnorm cit'!W19/Volym!W19,"")</f>
        <v>0.33013677094796418</v>
      </c>
      <c r="X19" s="3">
        <f>IF(Volym!X19&gt;0,'Summa Fältnorm cit'!X19/Volym!X19,"")</f>
        <v>8.84</v>
      </c>
      <c r="Y19" s="3" t="str">
        <f>IF(Volym!Y19&gt;0,'Summa Fältnorm cit'!Y19/Volym!Y19,"")</f>
        <v/>
      </c>
      <c r="Z19" s="3">
        <f>IF(Volym!Z19&gt;0,'Summa Fältnorm cit'!Z19/Volym!Z19,"")</f>
        <v>0.33846153846153842</v>
      </c>
      <c r="AA19" s="3">
        <f>IF(Volym!AA19&gt;0,'Summa Fältnorm cit'!AA19/Volym!AA19,"")</f>
        <v>0.65528496108460954</v>
      </c>
      <c r="AB19" s="3">
        <f>IF(Volym!AB19&gt;0,'Summa Fältnorm cit'!AB19/Volym!AB19,"")</f>
        <v>3.0356027482823236</v>
      </c>
      <c r="AC19" s="3">
        <f>IF(Volym!AC19&gt;0,'Summa Fältnorm cit'!AC19/Volym!AC19,"")</f>
        <v>0.36683225066870462</v>
      </c>
      <c r="AD19" s="3">
        <f>IF(Volym!AD19&gt;0,'Summa Fältnorm cit'!AD19/Volym!AD19,"")</f>
        <v>1.0778443113772453</v>
      </c>
      <c r="AE19" s="3" t="str">
        <f>IF(Volym!AE19&gt;0,'Summa Fältnorm cit'!AE19/Volym!AE19,"")</f>
        <v/>
      </c>
      <c r="AF19" s="3">
        <f>IF(Volym!AF19&gt;0,'Summa Fältnorm cit'!AF19/Volym!AF19,"")</f>
        <v>0.63008130081300817</v>
      </c>
      <c r="AG19" s="3">
        <f>IF(Volym!AG19&gt;0,'Summa Fältnorm cit'!AG19/Volym!AG19,"")</f>
        <v>0</v>
      </c>
      <c r="AH19" s="3">
        <f>IF(Volym!AH19&gt;0,'Summa Fältnorm cit'!AH19/Volym!AH19,"")</f>
        <v>2.0056827678422196E-2</v>
      </c>
      <c r="AI19" s="3">
        <f>IF(Volym!AI19&gt;0,'Summa Fältnorm cit'!AI19/Volym!AI19,"")</f>
        <v>0.31484257871064464</v>
      </c>
      <c r="AJ19" s="3">
        <f>IF(Volym!AJ19&gt;0,'Summa Fältnorm cit'!AJ19/Volym!AJ19,"")</f>
        <v>0.39394729976519693</v>
      </c>
      <c r="AK19" s="3">
        <f>IF(Volym!AK19&gt;0,'Summa Fältnorm cit'!AK19/Volym!AK19,"")</f>
        <v>1.0581580392075112</v>
      </c>
    </row>
    <row r="20" spans="1:37" x14ac:dyDescent="0.3">
      <c r="A20" s="2" t="s">
        <v>55</v>
      </c>
      <c r="B20" s="3">
        <f>IF(Volym!B20&gt;0,'Summa Fältnorm cit'!B20/Volym!B20,"")</f>
        <v>1.1858076563958917</v>
      </c>
      <c r="C20" s="3">
        <f>IF(Volym!C20&gt;0,'Summa Fältnorm cit'!C20/Volym!C20,"")</f>
        <v>1.1633701915589472</v>
      </c>
      <c r="D20" s="3">
        <f>IF(Volym!D20&gt;0,'Summa Fältnorm cit'!D20/Volym!D20,"")</f>
        <v>0.90623088350956915</v>
      </c>
      <c r="E20" s="3">
        <f>IF(Volym!E20&gt;0,'Summa Fältnorm cit'!E20/Volym!E20,"")</f>
        <v>0.88571428571428579</v>
      </c>
      <c r="F20" s="3">
        <f>IF(Volym!F20&gt;0,'Summa Fältnorm cit'!F20/Volym!F20,"")</f>
        <v>0.72352941176470587</v>
      </c>
      <c r="G20" s="3">
        <f>IF(Volym!G20&gt;0,'Summa Fältnorm cit'!G20/Volym!G20,"")</f>
        <v>1.7010764072701607</v>
      </c>
      <c r="H20" s="3" t="str">
        <f>IF(Volym!H20&gt;0,'Summa Fältnorm cit'!H20/Volym!H20,"")</f>
        <v/>
      </c>
      <c r="I20" s="3">
        <f>IF(Volym!I20&gt;0,'Summa Fältnorm cit'!I20/Volym!I20,"")</f>
        <v>0.90561574690067381</v>
      </c>
      <c r="J20" s="3">
        <f>IF(Volym!J20&gt;0,'Summa Fältnorm cit'!J20/Volym!J20,"")</f>
        <v>1.3817142857142857</v>
      </c>
      <c r="K20" s="3">
        <f>IF(Volym!K20&gt;0,'Summa Fältnorm cit'!K20/Volym!K20,"")</f>
        <v>0.249024902490249</v>
      </c>
      <c r="L20" s="3" t="str">
        <f>IF(Volym!L20&gt;0,'Summa Fältnorm cit'!L20/Volym!L20,"")</f>
        <v/>
      </c>
      <c r="M20" s="3" t="str">
        <f>IF(Volym!M20&gt;0,'Summa Fältnorm cit'!M20/Volym!M20,"")</f>
        <v/>
      </c>
      <c r="N20" s="3">
        <f>IF(Volym!N20&gt;0,'Summa Fältnorm cit'!N20/Volym!N20,"")</f>
        <v>0</v>
      </c>
      <c r="O20" s="3">
        <f>IF(Volym!O20&gt;0,'Summa Fältnorm cit'!O20/Volym!O20,"")</f>
        <v>1.7079999999999997</v>
      </c>
      <c r="P20" s="3">
        <f>IF(Volym!P20&gt;0,'Summa Fältnorm cit'!P20/Volym!P20,"")</f>
        <v>0.78400000000000003</v>
      </c>
      <c r="Q20" s="3">
        <f>IF(Volym!Q20&gt;0,'Summa Fältnorm cit'!Q20/Volym!Q20,"")</f>
        <v>0.93447161975080761</v>
      </c>
      <c r="R20" s="3">
        <f>IF(Volym!R20&gt;0,'Summa Fältnorm cit'!R20/Volym!R20,"")</f>
        <v>0.77326343381389251</v>
      </c>
      <c r="S20" s="3" t="str">
        <f>IF(Volym!S20&gt;0,'Summa Fältnorm cit'!S20/Volym!S20,"")</f>
        <v/>
      </c>
      <c r="T20" s="3">
        <f>IF(Volym!T20&gt;0,'Summa Fältnorm cit'!T20/Volym!T20,"")</f>
        <v>1</v>
      </c>
      <c r="U20" s="3">
        <f>IF(Volym!U20&gt;0,'Summa Fältnorm cit'!U20/Volym!U20,"")</f>
        <v>1.2651336055591376</v>
      </c>
      <c r="V20" s="3" t="str">
        <f>IF(Volym!V20&gt;0,'Summa Fältnorm cit'!V20/Volym!V20,"")</f>
        <v/>
      </c>
      <c r="W20" s="3">
        <f>IF(Volym!W20&gt;0,'Summa Fältnorm cit'!W20/Volym!W20,"")</f>
        <v>1.2834772427923313</v>
      </c>
      <c r="X20" s="3">
        <f>IF(Volym!X20&gt;0,'Summa Fältnorm cit'!X20/Volym!X20,"")</f>
        <v>6.142857142857143E-2</v>
      </c>
      <c r="Y20" s="3" t="str">
        <f>IF(Volym!Y20&gt;0,'Summa Fältnorm cit'!Y20/Volym!Y20,"")</f>
        <v/>
      </c>
      <c r="Z20" s="3">
        <f>IF(Volym!Z20&gt;0,'Summa Fältnorm cit'!Z20/Volym!Z20,"")</f>
        <v>0.68141367912534967</v>
      </c>
      <c r="AA20" s="3">
        <f>IF(Volym!AA20&gt;0,'Summa Fältnorm cit'!AA20/Volym!AA20,"")</f>
        <v>1.1571125265392781</v>
      </c>
      <c r="AB20" s="3">
        <f>IF(Volym!AB20&gt;0,'Summa Fältnorm cit'!AB20/Volym!AB20,"")</f>
        <v>0.5300713557594291</v>
      </c>
      <c r="AC20" s="3">
        <f>IF(Volym!AC20&gt;0,'Summa Fältnorm cit'!AC20/Volym!AC20,"")</f>
        <v>0.54333333333333333</v>
      </c>
      <c r="AD20" s="3">
        <f>IF(Volym!AD20&gt;0,'Summa Fältnorm cit'!AD20/Volym!AD20,"")</f>
        <v>0.55999999999999994</v>
      </c>
      <c r="AE20" s="3">
        <f>IF(Volym!AE20&gt;0,'Summa Fältnorm cit'!AE20/Volym!AE20,"")</f>
        <v>1.2173228346456695</v>
      </c>
      <c r="AF20" s="3">
        <f>IF(Volym!AF20&gt;0,'Summa Fältnorm cit'!AF20/Volym!AF20,"")</f>
        <v>0.61405556852673349</v>
      </c>
      <c r="AG20" s="3">
        <f>IF(Volym!AG20&gt;0,'Summa Fältnorm cit'!AG20/Volym!AG20,"")</f>
        <v>0.32147449635662234</v>
      </c>
      <c r="AH20" s="3">
        <f>IF(Volym!AH20&gt;0,'Summa Fältnorm cit'!AH20/Volym!AH20,"")</f>
        <v>0</v>
      </c>
      <c r="AI20" s="3">
        <f>IF(Volym!AI20&gt;0,'Summa Fältnorm cit'!AI20/Volym!AI20,"")</f>
        <v>0.20637898686679174</v>
      </c>
      <c r="AJ20" s="3">
        <f>IF(Volym!AJ20&gt;0,'Summa Fältnorm cit'!AJ20/Volym!AJ20,"")</f>
        <v>3.1080227416298167</v>
      </c>
      <c r="AK20" s="3">
        <f>IF(Volym!AK20&gt;0,'Summa Fältnorm cit'!AK20/Volym!AK20,"")</f>
        <v>0.97559021828619774</v>
      </c>
    </row>
    <row r="21" spans="1:37" x14ac:dyDescent="0.3">
      <c r="A21" s="2" t="s">
        <v>56</v>
      </c>
      <c r="B21" s="3" t="str">
        <f>IF(Volym!B21&gt;0,'Summa Fältnorm cit'!B21/Volym!B21,"")</f>
        <v/>
      </c>
      <c r="C21" s="3">
        <f>IF(Volym!C21&gt;0,'Summa Fältnorm cit'!C21/Volym!C21,"")</f>
        <v>1.7419962335216572</v>
      </c>
      <c r="D21" s="3">
        <f>IF(Volym!D21&gt;0,'Summa Fältnorm cit'!D21/Volym!D21,"")</f>
        <v>0.73908174692049278</v>
      </c>
      <c r="E21" s="3">
        <f>IF(Volym!E21&gt;0,'Summa Fältnorm cit'!E21/Volym!E21,"")</f>
        <v>0.74950690335305714</v>
      </c>
      <c r="F21" s="3">
        <f>IF(Volym!F21&gt;0,'Summa Fältnorm cit'!F21/Volym!F21,"")</f>
        <v>0.80196046749609529</v>
      </c>
      <c r="G21" s="3">
        <f>IF(Volym!G21&gt;0,'Summa Fältnorm cit'!G21/Volym!G21,"")</f>
        <v>0.55135547919053074</v>
      </c>
      <c r="H21" s="3">
        <f>IF(Volym!H21&gt;0,'Summa Fältnorm cit'!H21/Volym!H21,"")</f>
        <v>0.7536695398936516</v>
      </c>
      <c r="I21" s="3">
        <f>IF(Volym!I21&gt;0,'Summa Fältnorm cit'!I21/Volym!I21,"")</f>
        <v>0.91304347826086951</v>
      </c>
      <c r="J21" s="3">
        <f>IF(Volym!J21&gt;0,'Summa Fältnorm cit'!J21/Volym!J21,"")</f>
        <v>0.31212484993997602</v>
      </c>
      <c r="K21" s="3">
        <f>IF(Volym!K21&gt;0,'Summa Fältnorm cit'!K21/Volym!K21,"")</f>
        <v>0</v>
      </c>
      <c r="L21" s="3">
        <f>IF(Volym!L21&gt;0,'Summa Fältnorm cit'!L21/Volym!L21,"")</f>
        <v>0.54800000000000004</v>
      </c>
      <c r="M21" s="3" t="str">
        <f>IF(Volym!M21&gt;0,'Summa Fältnorm cit'!M21/Volym!M21,"")</f>
        <v/>
      </c>
      <c r="N21" s="3">
        <f>IF(Volym!N21&gt;0,'Summa Fältnorm cit'!N21/Volym!N21,"")</f>
        <v>0.61320754716981141</v>
      </c>
      <c r="O21" s="3">
        <f>IF(Volym!O21&gt;0,'Summa Fältnorm cit'!O21/Volym!O21,"")</f>
        <v>0</v>
      </c>
      <c r="P21" s="3">
        <f>IF(Volym!P21&gt;0,'Summa Fältnorm cit'!P21/Volym!P21,"")</f>
        <v>1.24</v>
      </c>
      <c r="Q21" s="3">
        <f>IF(Volym!Q21&gt;0,'Summa Fältnorm cit'!Q21/Volym!Q21,"")</f>
        <v>0</v>
      </c>
      <c r="R21" s="3">
        <f>IF(Volym!R21&gt;0,'Summa Fältnorm cit'!R21/Volym!R21,"")</f>
        <v>0.64063159163502692</v>
      </c>
      <c r="S21" s="3" t="str">
        <f>IF(Volym!S21&gt;0,'Summa Fältnorm cit'!S21/Volym!S21,"")</f>
        <v/>
      </c>
      <c r="T21" s="3">
        <f>IF(Volym!T21&gt;0,'Summa Fältnorm cit'!T21/Volym!T21,"")</f>
        <v>1</v>
      </c>
      <c r="U21" s="3">
        <f>IF(Volym!U21&gt;0,'Summa Fältnorm cit'!U21/Volym!U21,"")</f>
        <v>1.0019417475728154</v>
      </c>
      <c r="V21" s="3" t="str">
        <f>IF(Volym!V21&gt;0,'Summa Fältnorm cit'!V21/Volym!V21,"")</f>
        <v/>
      </c>
      <c r="W21" s="3">
        <f>IF(Volym!W21&gt;0,'Summa Fältnorm cit'!W21/Volym!W21,"")</f>
        <v>0.93445442384865274</v>
      </c>
      <c r="X21" s="3">
        <f>IF(Volym!X21&gt;0,'Summa Fältnorm cit'!X21/Volym!X21,"")</f>
        <v>0.38259564891222808</v>
      </c>
      <c r="Y21" s="3" t="str">
        <f>IF(Volym!Y21&gt;0,'Summa Fältnorm cit'!Y21/Volym!Y21,"")</f>
        <v/>
      </c>
      <c r="Z21" s="3">
        <f>IF(Volym!Z21&gt;0,'Summa Fältnorm cit'!Z21/Volym!Z21,"")</f>
        <v>1.3541309564621187</v>
      </c>
      <c r="AA21" s="3">
        <f>IF(Volym!AA21&gt;0,'Summa Fältnorm cit'!AA21/Volym!AA21,"")</f>
        <v>0.84097859327217117</v>
      </c>
      <c r="AB21" s="3">
        <f>IF(Volym!AB21&gt;0,'Summa Fältnorm cit'!AB21/Volym!AB21,"")</f>
        <v>0.23157894736842105</v>
      </c>
      <c r="AC21" s="3">
        <f>IF(Volym!AC21&gt;0,'Summa Fältnorm cit'!AC21/Volym!AC21,"")</f>
        <v>1.1914438502673799</v>
      </c>
      <c r="AD21" s="3" t="str">
        <f>IF(Volym!AD21&gt;0,'Summa Fältnorm cit'!AD21/Volym!AD21,"")</f>
        <v/>
      </c>
      <c r="AE21" s="3">
        <f>IF(Volym!AE21&gt;0,'Summa Fältnorm cit'!AE21/Volym!AE21,"")</f>
        <v>0.75010258514567096</v>
      </c>
      <c r="AF21" s="3">
        <f>IF(Volym!AF21&gt;0,'Summa Fältnorm cit'!AF21/Volym!AF21,"")</f>
        <v>0.14472290857747969</v>
      </c>
      <c r="AG21" s="3">
        <f>IF(Volym!AG21&gt;0,'Summa Fältnorm cit'!AG21/Volym!AG21,"")</f>
        <v>1.1763636363636363</v>
      </c>
      <c r="AH21" s="3" t="str">
        <f>IF(Volym!AH21&gt;0,'Summa Fältnorm cit'!AH21/Volym!AH21,"")</f>
        <v/>
      </c>
      <c r="AI21" s="3">
        <f>IF(Volym!AI21&gt;0,'Summa Fältnorm cit'!AI21/Volym!AI21,"")</f>
        <v>0.63944909001475658</v>
      </c>
      <c r="AJ21" s="3">
        <f>IF(Volym!AJ21&gt;0,'Summa Fältnorm cit'!AJ21/Volym!AJ21,"")</f>
        <v>0</v>
      </c>
      <c r="AK21" s="3">
        <f>IF(Volym!AK21&gt;0,'Summa Fältnorm cit'!AK21/Volym!AK21,"")</f>
        <v>0.74567086261195226</v>
      </c>
    </row>
    <row r="22" spans="1:37" x14ac:dyDescent="0.3">
      <c r="A22" s="2" t="s">
        <v>57</v>
      </c>
      <c r="B22" s="3">
        <f>IF(Volym!B22&gt;0,'Summa Fältnorm cit'!B22/Volym!B22,"")</f>
        <v>0</v>
      </c>
      <c r="C22" s="3">
        <f>IF(Volym!C22&gt;0,'Summa Fältnorm cit'!C22/Volym!C22,"")</f>
        <v>2.2666666666666666</v>
      </c>
      <c r="D22" s="3">
        <f>IF(Volym!D22&gt;0,'Summa Fältnorm cit'!D22/Volym!D22,"")</f>
        <v>0.34482758620689657</v>
      </c>
      <c r="E22" s="3" t="str">
        <f>IF(Volym!E22&gt;0,'Summa Fältnorm cit'!E22/Volym!E22,"")</f>
        <v/>
      </c>
      <c r="F22" s="3">
        <f>IF(Volym!F22&gt;0,'Summa Fältnorm cit'!F22/Volym!F22,"")</f>
        <v>0.8651665794522938</v>
      </c>
      <c r="G22" s="3">
        <f>IF(Volym!G22&gt;0,'Summa Fältnorm cit'!G22/Volym!G22,"")</f>
        <v>0.91636666567492797</v>
      </c>
      <c r="H22" s="3">
        <f>IF(Volym!H22&gt;0,'Summa Fältnorm cit'!H22/Volym!H22,"")</f>
        <v>1.35</v>
      </c>
      <c r="I22" s="3">
        <f>IF(Volym!I22&gt;0,'Summa Fältnorm cit'!I22/Volym!I22,"")</f>
        <v>1.3473327246641451</v>
      </c>
      <c r="J22" s="3">
        <f>IF(Volym!J22&gt;0,'Summa Fältnorm cit'!J22/Volym!J22,"")</f>
        <v>0.29901639344262293</v>
      </c>
      <c r="K22" s="3">
        <f>IF(Volym!K22&gt;0,'Summa Fältnorm cit'!K22/Volym!K22,"")</f>
        <v>0.24960000000000002</v>
      </c>
      <c r="L22" s="3" t="str">
        <f>IF(Volym!L22&gt;0,'Summa Fältnorm cit'!L22/Volym!L22,"")</f>
        <v/>
      </c>
      <c r="M22" s="3">
        <f>IF(Volym!M22&gt;0,'Summa Fältnorm cit'!M22/Volym!M22,"")</f>
        <v>0</v>
      </c>
      <c r="N22" s="3">
        <f>IF(Volym!N22&gt;0,'Summa Fältnorm cit'!N22/Volym!N22,"")</f>
        <v>0.3003003003003003</v>
      </c>
      <c r="O22" s="3">
        <f>IF(Volym!O22&gt;0,'Summa Fältnorm cit'!O22/Volym!O22,"")</f>
        <v>0.2</v>
      </c>
      <c r="P22" s="3">
        <f>IF(Volym!P22&gt;0,'Summa Fältnorm cit'!P22/Volym!P22,"")</f>
        <v>0</v>
      </c>
      <c r="Q22" s="3" t="str">
        <f>IF(Volym!Q22&gt;0,'Summa Fältnorm cit'!Q22/Volym!Q22,"")</f>
        <v/>
      </c>
      <c r="R22" s="3">
        <f>IF(Volym!R22&gt;0,'Summa Fältnorm cit'!R22/Volym!R22,"")</f>
        <v>0.65814118710844149</v>
      </c>
      <c r="S22" s="3" t="str">
        <f>IF(Volym!S22&gt;0,'Summa Fältnorm cit'!S22/Volym!S22,"")</f>
        <v/>
      </c>
      <c r="T22" s="3">
        <f>IF(Volym!T22&gt;0,'Summa Fältnorm cit'!T22/Volym!T22,"")</f>
        <v>1</v>
      </c>
      <c r="U22" s="3">
        <f>IF(Volym!U22&gt;0,'Summa Fältnorm cit'!U22/Volym!U22,"")</f>
        <v>0.62394603709949414</v>
      </c>
      <c r="V22" s="3" t="str">
        <f>IF(Volym!V22&gt;0,'Summa Fältnorm cit'!V22/Volym!V22,"")</f>
        <v/>
      </c>
      <c r="W22" s="3">
        <f>IF(Volym!W22&gt;0,'Summa Fältnorm cit'!W22/Volym!W22,"")</f>
        <v>0.75502802505769873</v>
      </c>
      <c r="X22" s="3" t="str">
        <f>IF(Volym!X22&gt;0,'Summa Fältnorm cit'!X22/Volym!X22,"")</f>
        <v/>
      </c>
      <c r="Y22" s="3" t="str">
        <f>IF(Volym!Y22&gt;0,'Summa Fältnorm cit'!Y22/Volym!Y22,"")</f>
        <v/>
      </c>
      <c r="Z22" s="3">
        <f>IF(Volym!Z22&gt;0,'Summa Fältnorm cit'!Z22/Volym!Z22,"")</f>
        <v>0.14512195121951221</v>
      </c>
      <c r="AA22" s="3">
        <f>IF(Volym!AA22&gt;0,'Summa Fältnorm cit'!AA22/Volym!AA22,"")</f>
        <v>0.56195965417867444</v>
      </c>
      <c r="AB22" s="3">
        <f>IF(Volym!AB22&gt;0,'Summa Fältnorm cit'!AB22/Volym!AB22,"")</f>
        <v>1.1492281303602059</v>
      </c>
      <c r="AC22" s="3">
        <f>IF(Volym!AC22&gt;0,'Summa Fältnorm cit'!AC22/Volym!AC22,"")</f>
        <v>0.7482993197278911</v>
      </c>
      <c r="AD22" s="3" t="str">
        <f>IF(Volym!AD22&gt;0,'Summa Fältnorm cit'!AD22/Volym!AD22,"")</f>
        <v/>
      </c>
      <c r="AE22" s="3">
        <f>IF(Volym!AE22&gt;0,'Summa Fältnorm cit'!AE22/Volym!AE22,"")</f>
        <v>0.24860694384912127</v>
      </c>
      <c r="AF22" s="3">
        <f>IF(Volym!AF22&gt;0,'Summa Fältnorm cit'!AF22/Volym!AF22,"")</f>
        <v>0.66545454545454552</v>
      </c>
      <c r="AG22" s="3">
        <f>IF(Volym!AG22&gt;0,'Summa Fältnorm cit'!AG22/Volym!AG22,"")</f>
        <v>0.13408609738884969</v>
      </c>
      <c r="AH22" s="3">
        <f>IF(Volym!AH22&gt;0,'Summa Fältnorm cit'!AH22/Volym!AH22,"")</f>
        <v>0.13666666666666666</v>
      </c>
      <c r="AI22" s="3">
        <f>IF(Volym!AI22&gt;0,'Summa Fältnorm cit'!AI22/Volym!AI22,"")</f>
        <v>0.43930089749645729</v>
      </c>
      <c r="AJ22" s="3">
        <f>IF(Volym!AJ22&gt;0,'Summa Fältnorm cit'!AJ22/Volym!AJ22,"")</f>
        <v>0</v>
      </c>
      <c r="AK22" s="3">
        <f>IF(Volym!AK22&gt;0,'Summa Fältnorm cit'!AK22/Volym!AK22,"")</f>
        <v>0.64651662703970303</v>
      </c>
    </row>
    <row r="23" spans="1:37" s="47" customFormat="1" x14ac:dyDescent="0.3">
      <c r="A23" s="44" t="s">
        <v>91</v>
      </c>
      <c r="B23" s="48" t="str">
        <f>IF(Volym!B23&gt;0,'Summa Fältnorm cit'!B23/Volym!B23,"")</f>
        <v/>
      </c>
      <c r="C23" s="48" t="str">
        <f>IF(Volym!C23&gt;0,'Summa Fältnorm cit'!C23/Volym!C23,"")</f>
        <v/>
      </c>
      <c r="D23" s="48" t="str">
        <f>IF(Volym!D23&gt;0,'Summa Fältnorm cit'!D23/Volym!D23,"")</f>
        <v/>
      </c>
      <c r="E23" s="48" t="str">
        <f>IF(Volym!E23&gt;0,'Summa Fältnorm cit'!E23/Volym!E23,"")</f>
        <v/>
      </c>
      <c r="F23" s="48" t="str">
        <f>IF(Volym!F23&gt;0,'Summa Fältnorm cit'!F23/Volym!F23,"")</f>
        <v/>
      </c>
      <c r="G23" s="48" t="str">
        <f>IF(Volym!G23&gt;0,'Summa Fältnorm cit'!G23/Volym!G23,"")</f>
        <v/>
      </c>
      <c r="H23" s="48" t="str">
        <f>IF(Volym!H23&gt;0,'Summa Fältnorm cit'!H23/Volym!H23,"")</f>
        <v/>
      </c>
      <c r="I23" s="48" t="str">
        <f>IF(Volym!I23&gt;0,'Summa Fältnorm cit'!I23/Volym!I23,"")</f>
        <v/>
      </c>
      <c r="J23" s="48" t="str">
        <f>IF(Volym!J23&gt;0,'Summa Fältnorm cit'!J23/Volym!J23,"")</f>
        <v/>
      </c>
      <c r="K23" s="48" t="str">
        <f>IF(Volym!K23&gt;0,'Summa Fältnorm cit'!K23/Volym!K23,"")</f>
        <v/>
      </c>
      <c r="L23" s="48" t="str">
        <f>IF(Volym!L23&gt;0,'Summa Fältnorm cit'!L23/Volym!L23,"")</f>
        <v/>
      </c>
      <c r="M23" s="48" t="str">
        <f>IF(Volym!M23&gt;0,'Summa Fältnorm cit'!M23/Volym!M23,"")</f>
        <v/>
      </c>
      <c r="N23" s="48" t="str">
        <f>IF(Volym!N23&gt;0,'Summa Fältnorm cit'!N23/Volym!N23,"")</f>
        <v/>
      </c>
      <c r="O23" s="48" t="str">
        <f>IF(Volym!O23&gt;0,'Summa Fältnorm cit'!O23/Volym!O23,"")</f>
        <v/>
      </c>
      <c r="P23" s="48" t="str">
        <f>IF(Volym!P23&gt;0,'Summa Fältnorm cit'!P23/Volym!P23,"")</f>
        <v/>
      </c>
      <c r="Q23" s="48" t="str">
        <f>IF(Volym!Q23&gt;0,'Summa Fältnorm cit'!Q23/Volym!Q23,"")</f>
        <v/>
      </c>
      <c r="R23" s="48">
        <f>IF(Volym!R23&gt;0,'Summa Fältnorm cit'!R23/Volym!R23,"")</f>
        <v>0</v>
      </c>
      <c r="S23" s="48" t="str">
        <f>IF(Volym!S23&gt;0,'Summa Fältnorm cit'!S23/Volym!S23,"")</f>
        <v/>
      </c>
      <c r="T23" s="48" t="str">
        <f>IF(Volym!T23&gt;0,'Summa Fältnorm cit'!T23/Volym!T23,"")</f>
        <v/>
      </c>
      <c r="U23" s="48" t="str">
        <f>IF(Volym!U23&gt;0,'Summa Fältnorm cit'!U23/Volym!U23,"")</f>
        <v/>
      </c>
      <c r="V23" s="48" t="str">
        <f>IF(Volym!V23&gt;0,'Summa Fältnorm cit'!V23/Volym!V23,"")</f>
        <v/>
      </c>
      <c r="W23" s="48" t="str">
        <f>IF(Volym!W23&gt;0,'Summa Fältnorm cit'!W23/Volym!W23,"")</f>
        <v/>
      </c>
      <c r="X23" s="48" t="str">
        <f>IF(Volym!X23&gt;0,'Summa Fältnorm cit'!X23/Volym!X23,"")</f>
        <v/>
      </c>
      <c r="Y23" s="48" t="str">
        <f>IF(Volym!Y23&gt;0,'Summa Fältnorm cit'!Y23/Volym!Y23,"")</f>
        <v/>
      </c>
      <c r="Z23" s="48">
        <f>IF(Volym!Z23&gt;0,'Summa Fältnorm cit'!Z23/Volym!Z23,"")</f>
        <v>1.0083967668523894</v>
      </c>
      <c r="AA23" s="48">
        <f>IF(Volym!AA23&gt;0,'Summa Fältnorm cit'!AA23/Volym!AA23,"")</f>
        <v>1.841704718417047</v>
      </c>
      <c r="AB23" s="48">
        <f>IF(Volym!AB23&gt;0,'Summa Fältnorm cit'!AB23/Volym!AB23,"")</f>
        <v>0.86445656735207721</v>
      </c>
      <c r="AC23" s="48" t="str">
        <f>IF(Volym!AC23&gt;0,'Summa Fältnorm cit'!AC23/Volym!AC23,"")</f>
        <v/>
      </c>
      <c r="AD23" s="48" t="str">
        <f>IF(Volym!AD23&gt;0,'Summa Fältnorm cit'!AD23/Volym!AD23,"")</f>
        <v/>
      </c>
      <c r="AE23" s="48" t="str">
        <f>IF(Volym!AE23&gt;0,'Summa Fältnorm cit'!AE23/Volym!AE23,"")</f>
        <v/>
      </c>
      <c r="AF23" s="48">
        <f>IF(Volym!AF23&gt;0,'Summa Fältnorm cit'!AF23/Volym!AF23,"")</f>
        <v>0.87635054021608649</v>
      </c>
      <c r="AG23" s="48" t="str">
        <f>IF(Volym!AG23&gt;0,'Summa Fältnorm cit'!AG23/Volym!AG23,"")</f>
        <v/>
      </c>
      <c r="AH23" s="48" t="str">
        <f>IF(Volym!AH23&gt;0,'Summa Fältnorm cit'!AH23/Volym!AH23,"")</f>
        <v/>
      </c>
      <c r="AI23" s="48" t="str">
        <f>IF(Volym!AI23&gt;0,'Summa Fältnorm cit'!AI23/Volym!AI23,"")</f>
        <v/>
      </c>
      <c r="AJ23" s="48">
        <f>IF(Volym!AJ23&gt;0,'Summa Fältnorm cit'!AJ23/Volym!AJ23,"")</f>
        <v>0</v>
      </c>
      <c r="AK23" s="48">
        <f>IF(Volym!AK23&gt;0,'Summa Fältnorm cit'!AK23/Volym!AK23,"")</f>
        <v>1.0869565217391304</v>
      </c>
    </row>
    <row r="24" spans="1:37" x14ac:dyDescent="0.3">
      <c r="A24" s="2" t="s">
        <v>58</v>
      </c>
      <c r="B24" s="3">
        <f>IF(Volym!B24&gt;0,'Summa Fältnorm cit'!B24/Volym!B24,"")</f>
        <v>0</v>
      </c>
      <c r="C24" s="3">
        <f>IF(Volym!C24&gt;0,'Summa Fältnorm cit'!C24/Volym!C24,"")</f>
        <v>9.0022505626406596E-2</v>
      </c>
      <c r="D24" s="3">
        <f>IF(Volym!D24&gt;0,'Summa Fältnorm cit'!D24/Volym!D24,"")</f>
        <v>0.85763293310463129</v>
      </c>
      <c r="E24" s="3">
        <f>IF(Volym!E24&gt;0,'Summa Fältnorm cit'!E24/Volym!E24,"")</f>
        <v>0</v>
      </c>
      <c r="F24" s="3">
        <f>IF(Volym!F24&gt;0,'Summa Fältnorm cit'!F24/Volym!F24,"")</f>
        <v>0.61152113486053872</v>
      </c>
      <c r="G24" s="3">
        <f>IF(Volym!G24&gt;0,'Summa Fältnorm cit'!G24/Volym!G24,"")</f>
        <v>0.52903225806451604</v>
      </c>
      <c r="H24" s="3">
        <f>IF(Volym!H24&gt;0,'Summa Fältnorm cit'!H24/Volym!H24,"")</f>
        <v>0.13493253373313341</v>
      </c>
      <c r="I24" s="3">
        <f>IF(Volym!I24&gt;0,'Summa Fältnorm cit'!I24/Volym!I24,"")</f>
        <v>0.9425837320574163</v>
      </c>
      <c r="J24" s="3">
        <f>IF(Volym!J24&gt;0,'Summa Fältnorm cit'!J24/Volym!J24,"")</f>
        <v>0</v>
      </c>
      <c r="K24" s="3">
        <f>IF(Volym!K24&gt;0,'Summa Fältnorm cit'!K24/Volym!K24,"")</f>
        <v>1.2912912912912913</v>
      </c>
      <c r="L24" s="3">
        <f>IF(Volym!L24&gt;0,'Summa Fältnorm cit'!L24/Volym!L24,"")</f>
        <v>0</v>
      </c>
      <c r="M24" s="3" t="str">
        <f>IF(Volym!M24&gt;0,'Summa Fältnorm cit'!M24/Volym!M24,"")</f>
        <v/>
      </c>
      <c r="N24" s="3">
        <f>IF(Volym!N24&gt;0,'Summa Fältnorm cit'!N24/Volym!N24,"")</f>
        <v>0</v>
      </c>
      <c r="O24" s="3" t="str">
        <f>IF(Volym!O24&gt;0,'Summa Fältnorm cit'!O24/Volym!O24,"")</f>
        <v/>
      </c>
      <c r="P24" s="3" t="str">
        <f>IF(Volym!P24&gt;0,'Summa Fältnorm cit'!P24/Volym!P24,"")</f>
        <v/>
      </c>
      <c r="Q24" s="3" t="str">
        <f>IF(Volym!Q24&gt;0,'Summa Fältnorm cit'!Q24/Volym!Q24,"")</f>
        <v/>
      </c>
      <c r="R24" s="3">
        <f>IF(Volym!R24&gt;0,'Summa Fältnorm cit'!R24/Volym!R24,"")</f>
        <v>0.95491388044579539</v>
      </c>
      <c r="S24" s="3" t="str">
        <f>IF(Volym!S24&gt;0,'Summa Fältnorm cit'!S24/Volym!S24,"")</f>
        <v/>
      </c>
      <c r="T24" s="3" t="str">
        <f>IF(Volym!T24&gt;0,'Summa Fältnorm cit'!T24/Volym!T24,"")</f>
        <v/>
      </c>
      <c r="U24" s="3" t="str">
        <f>IF(Volym!U24&gt;0,'Summa Fältnorm cit'!U24/Volym!U24,"")</f>
        <v/>
      </c>
      <c r="V24" s="3">
        <f>IF(Volym!V24&gt;0,'Summa Fältnorm cit'!V24/Volym!V24,"")</f>
        <v>1.1678571428571429</v>
      </c>
      <c r="W24" s="3">
        <f>IF(Volym!W24&gt;0,'Summa Fältnorm cit'!W24/Volym!W24,"")</f>
        <v>2.3205948469652427</v>
      </c>
      <c r="X24" s="3">
        <f>IF(Volym!X24&gt;0,'Summa Fältnorm cit'!X24/Volym!X24,"")</f>
        <v>0</v>
      </c>
      <c r="Y24" s="3">
        <f>IF(Volym!Y24&gt;0,'Summa Fältnorm cit'!Y24/Volym!Y24,"")</f>
        <v>2.3664122137404577</v>
      </c>
      <c r="Z24" s="3">
        <f>IF(Volym!Z24&gt;0,'Summa Fältnorm cit'!Z24/Volym!Z24,"")</f>
        <v>0.27868852459016397</v>
      </c>
      <c r="AA24" s="3">
        <f>IF(Volym!AA24&gt;0,'Summa Fältnorm cit'!AA24/Volym!AA24,"")</f>
        <v>0.97482592394215317</v>
      </c>
      <c r="AB24" s="3" t="str">
        <f>IF(Volym!AB24&gt;0,'Summa Fältnorm cit'!AB24/Volym!AB24,"")</f>
        <v/>
      </c>
      <c r="AC24" s="3" t="str">
        <f>IF(Volym!AC24&gt;0,'Summa Fältnorm cit'!AC24/Volym!AC24,"")</f>
        <v/>
      </c>
      <c r="AD24" s="3" t="str">
        <f>IF(Volym!AD24&gt;0,'Summa Fältnorm cit'!AD24/Volym!AD24,"")</f>
        <v/>
      </c>
      <c r="AE24" s="3">
        <f>IF(Volym!AE24&gt;0,'Summa Fältnorm cit'!AE24/Volym!AE24,"")</f>
        <v>0.40733944954128443</v>
      </c>
      <c r="AF24" s="3" t="str">
        <f>IF(Volym!AF24&gt;0,'Summa Fältnorm cit'!AF24/Volym!AF24,"")</f>
        <v/>
      </c>
      <c r="AG24" s="3">
        <f>IF(Volym!AG24&gt;0,'Summa Fältnorm cit'!AG24/Volym!AG24,"")</f>
        <v>0</v>
      </c>
      <c r="AH24" s="3" t="str">
        <f>IF(Volym!AH24&gt;0,'Summa Fältnorm cit'!AH24/Volym!AH24,"")</f>
        <v/>
      </c>
      <c r="AI24" s="3">
        <f>IF(Volym!AI24&gt;0,'Summa Fältnorm cit'!AI24/Volym!AI24,"")</f>
        <v>0.32500000000000001</v>
      </c>
      <c r="AJ24" s="3">
        <f>IF(Volym!AJ24&gt;0,'Summa Fältnorm cit'!AJ24/Volym!AJ24,"")</f>
        <v>0.48125000000000001</v>
      </c>
      <c r="AK24" s="3">
        <f>IF(Volym!AK24&gt;0,'Summa Fältnorm cit'!AK24/Volym!AK24,"")</f>
        <v>0.83172668283682627</v>
      </c>
    </row>
    <row r="25" spans="1:37" x14ac:dyDescent="0.3">
      <c r="A25" s="2" t="s">
        <v>59</v>
      </c>
      <c r="B25" s="3" t="str">
        <f>IF(Volym!B25&gt;0,'Summa Fältnorm cit'!B25/Volym!B25,"")</f>
        <v/>
      </c>
      <c r="C25" s="3">
        <f>IF(Volym!C25&gt;0,'Summa Fältnorm cit'!C25/Volym!C25,"")</f>
        <v>0.64940239043824699</v>
      </c>
      <c r="D25" s="3" t="str">
        <f>IF(Volym!D25&gt;0,'Summa Fältnorm cit'!D25/Volym!D25,"")</f>
        <v/>
      </c>
      <c r="E25" s="3" t="str">
        <f>IF(Volym!E25&gt;0,'Summa Fältnorm cit'!E25/Volym!E25,"")</f>
        <v/>
      </c>
      <c r="F25" s="3">
        <f>IF(Volym!F25&gt;0,'Summa Fältnorm cit'!F25/Volym!F25,"")</f>
        <v>0.78425900083728717</v>
      </c>
      <c r="G25" s="3">
        <f>IF(Volym!G25&gt;0,'Summa Fältnorm cit'!G25/Volym!G25,"")</f>
        <v>0.30640668523676878</v>
      </c>
      <c r="H25" s="3" t="str">
        <f>IF(Volym!H25&gt;0,'Summa Fältnorm cit'!H25/Volym!H25,"")</f>
        <v/>
      </c>
      <c r="I25" s="3">
        <f>IF(Volym!I25&gt;0,'Summa Fältnorm cit'!I25/Volym!I25,"")</f>
        <v>0.5382696599711172</v>
      </c>
      <c r="J25" s="3">
        <f>IF(Volym!J25&gt;0,'Summa Fältnorm cit'!J25/Volym!J25,"")</f>
        <v>0.26760114686205799</v>
      </c>
      <c r="K25" s="3">
        <f>IF(Volym!K25&gt;0,'Summa Fältnorm cit'!K25/Volym!K25,"")</f>
        <v>0</v>
      </c>
      <c r="L25" s="3">
        <f>IF(Volym!L25&gt;0,'Summa Fältnorm cit'!L25/Volym!L25,"")</f>
        <v>0.70921985815602839</v>
      </c>
      <c r="M25" s="3" t="str">
        <f>IF(Volym!M25&gt;0,'Summa Fältnorm cit'!M25/Volym!M25,"")</f>
        <v/>
      </c>
      <c r="N25" s="3" t="str">
        <f>IF(Volym!N25&gt;0,'Summa Fältnorm cit'!N25/Volym!N25,"")</f>
        <v/>
      </c>
      <c r="O25" s="3">
        <f>IF(Volym!O25&gt;0,'Summa Fältnorm cit'!O25/Volym!O25,"")</f>
        <v>0.75575737917612718</v>
      </c>
      <c r="P25" s="3">
        <f>IF(Volym!P25&gt;0,'Summa Fältnorm cit'!P25/Volym!P25,"")</f>
        <v>2.7430769230769227</v>
      </c>
      <c r="Q25" s="3" t="str">
        <f>IF(Volym!Q25&gt;0,'Summa Fältnorm cit'!Q25/Volym!Q25,"")</f>
        <v/>
      </c>
      <c r="R25" s="3">
        <f>IF(Volym!R25&gt;0,'Summa Fältnorm cit'!R25/Volym!R25,"")</f>
        <v>0.96749325452910184</v>
      </c>
      <c r="S25" s="3" t="str">
        <f>IF(Volym!S25&gt;0,'Summa Fältnorm cit'!S25/Volym!S25,"")</f>
        <v/>
      </c>
      <c r="T25" s="3">
        <f>IF(Volym!T25&gt;0,'Summa Fältnorm cit'!T25/Volym!T25,"")</f>
        <v>1</v>
      </c>
      <c r="U25" s="3">
        <f>IF(Volym!U25&gt;0,'Summa Fältnorm cit'!U25/Volym!U25,"")</f>
        <v>0</v>
      </c>
      <c r="V25" s="3" t="str">
        <f>IF(Volym!V25&gt;0,'Summa Fältnorm cit'!V25/Volym!V25,"")</f>
        <v/>
      </c>
      <c r="W25" s="3">
        <f>IF(Volym!W25&gt;0,'Summa Fältnorm cit'!W25/Volym!W25,"")</f>
        <v>0.57516108056984094</v>
      </c>
      <c r="X25" s="3">
        <f>IF(Volym!X25&gt;0,'Summa Fältnorm cit'!X25/Volym!X25,"")</f>
        <v>0</v>
      </c>
      <c r="Y25" s="3" t="str">
        <f>IF(Volym!Y25&gt;0,'Summa Fältnorm cit'!Y25/Volym!Y25,"")</f>
        <v/>
      </c>
      <c r="Z25" s="3">
        <f>IF(Volym!Z25&gt;0,'Summa Fältnorm cit'!Z25/Volym!Z25,"")</f>
        <v>0.7646176911544228</v>
      </c>
      <c r="AA25" s="3">
        <f>IF(Volym!AA25&gt;0,'Summa Fältnorm cit'!AA25/Volym!AA25,"")</f>
        <v>0.5698234349919743</v>
      </c>
      <c r="AB25" s="3">
        <f>IF(Volym!AB25&gt;0,'Summa Fältnorm cit'!AB25/Volym!AB25,"")</f>
        <v>2.2500000000000004</v>
      </c>
      <c r="AC25" s="3">
        <f>IF(Volym!AC25&gt;0,'Summa Fältnorm cit'!AC25/Volym!AC25,"")</f>
        <v>0.11661807580174927</v>
      </c>
      <c r="AD25" s="3">
        <f>IF(Volym!AD25&gt;0,'Summa Fältnorm cit'!AD25/Volym!AD25,"")</f>
        <v>0.70000000000000007</v>
      </c>
      <c r="AE25" s="3">
        <f>IF(Volym!AE25&gt;0,'Summa Fältnorm cit'!AE25/Volym!AE25,"")</f>
        <v>0.35136202131859456</v>
      </c>
      <c r="AF25" s="3">
        <f>IF(Volym!AF25&gt;0,'Summa Fältnorm cit'!AF25/Volym!AF25,"")</f>
        <v>0</v>
      </c>
      <c r="AG25" s="3" t="str">
        <f>IF(Volym!AG25&gt;0,'Summa Fältnorm cit'!AG25/Volym!AG25,"")</f>
        <v/>
      </c>
      <c r="AH25" s="3">
        <f>IF(Volym!AH25&gt;0,'Summa Fältnorm cit'!AH25/Volym!AH25,"")</f>
        <v>0</v>
      </c>
      <c r="AI25" s="3" t="str">
        <f>IF(Volym!AI25&gt;0,'Summa Fältnorm cit'!AI25/Volym!AI25,"")</f>
        <v/>
      </c>
      <c r="AJ25" s="3">
        <f>IF(Volym!AJ25&gt;0,'Summa Fältnorm cit'!AJ25/Volym!AJ25,"")</f>
        <v>0</v>
      </c>
      <c r="AK25" s="3">
        <f>IF(Volym!AK25&gt;0,'Summa Fältnorm cit'!AK25/Volym!AK25,"")</f>
        <v>0.73434981708408997</v>
      </c>
    </row>
    <row r="26" spans="1:37" x14ac:dyDescent="0.3">
      <c r="A26" s="2" t="s">
        <v>60</v>
      </c>
      <c r="B26" s="3" t="str">
        <f>IF(Volym!B26&gt;0,'Summa Fältnorm cit'!B26/Volym!B26,"")</f>
        <v/>
      </c>
      <c r="C26" s="3">
        <f>IF(Volym!C26&gt;0,'Summa Fältnorm cit'!C26/Volym!C26,"")</f>
        <v>0.79333333333333333</v>
      </c>
      <c r="D26" s="3" t="str">
        <f>IF(Volym!D26&gt;0,'Summa Fältnorm cit'!D26/Volym!D26,"")</f>
        <v/>
      </c>
      <c r="E26" s="3" t="str">
        <f>IF(Volym!E26&gt;0,'Summa Fältnorm cit'!E26/Volym!E26,"")</f>
        <v/>
      </c>
      <c r="F26" s="3" t="str">
        <f>IF(Volym!F26&gt;0,'Summa Fältnorm cit'!F26/Volym!F26,"")</f>
        <v/>
      </c>
      <c r="G26" s="3" t="str">
        <f>IF(Volym!G26&gt;0,'Summa Fältnorm cit'!G26/Volym!G26,"")</f>
        <v/>
      </c>
      <c r="H26" s="3" t="str">
        <f>IF(Volym!H26&gt;0,'Summa Fältnorm cit'!H26/Volym!H26,"")</f>
        <v/>
      </c>
      <c r="I26" s="3">
        <f>IF(Volym!I26&gt;0,'Summa Fältnorm cit'!I26/Volym!I26,"")</f>
        <v>2.7731092436974794</v>
      </c>
      <c r="J26" s="3" t="str">
        <f>IF(Volym!J26&gt;0,'Summa Fältnorm cit'!J26/Volym!J26,"")</f>
        <v/>
      </c>
      <c r="K26" s="3" t="str">
        <f>IF(Volym!K26&gt;0,'Summa Fältnorm cit'!K26/Volym!K26,"")</f>
        <v/>
      </c>
      <c r="L26" s="3" t="str">
        <f>IF(Volym!L26&gt;0,'Summa Fältnorm cit'!L26/Volym!L26,"")</f>
        <v/>
      </c>
      <c r="M26" s="3" t="str">
        <f>IF(Volym!M26&gt;0,'Summa Fältnorm cit'!M26/Volym!M26,"")</f>
        <v/>
      </c>
      <c r="N26" s="3" t="str">
        <f>IF(Volym!N26&gt;0,'Summa Fältnorm cit'!N26/Volym!N26,"")</f>
        <v/>
      </c>
      <c r="O26" s="3" t="str">
        <f>IF(Volym!O26&gt;0,'Summa Fältnorm cit'!O26/Volym!O26,"")</f>
        <v/>
      </c>
      <c r="P26" s="3" t="str">
        <f>IF(Volym!P26&gt;0,'Summa Fältnorm cit'!P26/Volym!P26,"")</f>
        <v/>
      </c>
      <c r="Q26" s="3">
        <f>IF(Volym!Q26&gt;0,'Summa Fältnorm cit'!Q26/Volym!Q26,"")</f>
        <v>1.0197086546700942</v>
      </c>
      <c r="R26" s="3">
        <f>IF(Volym!R26&gt;0,'Summa Fältnorm cit'!R26/Volym!R26,"")</f>
        <v>0</v>
      </c>
      <c r="S26" s="3" t="str">
        <f>IF(Volym!S26&gt;0,'Summa Fältnorm cit'!S26/Volym!S26,"")</f>
        <v/>
      </c>
      <c r="T26" s="3">
        <f>IF(Volym!T26&gt;0,'Summa Fältnorm cit'!T26/Volym!T26,"")</f>
        <v>1</v>
      </c>
      <c r="U26" s="3">
        <f>IF(Volym!U26&gt;0,'Summa Fältnorm cit'!U26/Volym!U26,"")</f>
        <v>2.5499999999999998</v>
      </c>
      <c r="V26" s="3" t="str">
        <f>IF(Volym!V26&gt;0,'Summa Fältnorm cit'!V26/Volym!V26,"")</f>
        <v/>
      </c>
      <c r="W26" s="3" t="str">
        <f>IF(Volym!W26&gt;0,'Summa Fältnorm cit'!W26/Volym!W26,"")</f>
        <v/>
      </c>
      <c r="X26" s="3" t="str">
        <f>IF(Volym!X26&gt;0,'Summa Fältnorm cit'!X26/Volym!X26,"")</f>
        <v/>
      </c>
      <c r="Y26" s="3" t="str">
        <f>IF(Volym!Y26&gt;0,'Summa Fältnorm cit'!Y26/Volym!Y26,"")</f>
        <v/>
      </c>
      <c r="Z26" s="3" t="str">
        <f>IF(Volym!Z26&gt;0,'Summa Fältnorm cit'!Z26/Volym!Z26,"")</f>
        <v/>
      </c>
      <c r="AA26" s="3" t="str">
        <f>IF(Volym!AA26&gt;0,'Summa Fältnorm cit'!AA26/Volym!AA26,"")</f>
        <v/>
      </c>
      <c r="AB26" s="3" t="str">
        <f>IF(Volym!AB26&gt;0,'Summa Fältnorm cit'!AB26/Volym!AB26,"")</f>
        <v/>
      </c>
      <c r="AC26" s="3" t="str">
        <f>IF(Volym!AC26&gt;0,'Summa Fältnorm cit'!AC26/Volym!AC26,"")</f>
        <v/>
      </c>
      <c r="AD26" s="3" t="str">
        <f>IF(Volym!AD26&gt;0,'Summa Fältnorm cit'!AD26/Volym!AD26,"")</f>
        <v/>
      </c>
      <c r="AE26" s="3" t="str">
        <f>IF(Volym!AE26&gt;0,'Summa Fältnorm cit'!AE26/Volym!AE26,"")</f>
        <v/>
      </c>
      <c r="AF26" s="3" t="str">
        <f>IF(Volym!AF26&gt;0,'Summa Fältnorm cit'!AF26/Volym!AF26,"")</f>
        <v/>
      </c>
      <c r="AG26" s="3" t="str">
        <f>IF(Volym!AG26&gt;0,'Summa Fältnorm cit'!AG26/Volym!AG26,"")</f>
        <v/>
      </c>
      <c r="AH26" s="3" t="str">
        <f>IF(Volym!AH26&gt;0,'Summa Fältnorm cit'!AH26/Volym!AH26,"")</f>
        <v/>
      </c>
      <c r="AI26" s="3" t="str">
        <f>IF(Volym!AI26&gt;0,'Summa Fältnorm cit'!AI26/Volym!AI26,"")</f>
        <v/>
      </c>
      <c r="AJ26" s="3" t="str">
        <f>IF(Volym!AJ26&gt;0,'Summa Fältnorm cit'!AJ26/Volym!AJ26,"")</f>
        <v/>
      </c>
      <c r="AK26" s="3">
        <f>IF(Volym!AK26&gt;0,'Summa Fältnorm cit'!AK26/Volym!AK26,"")</f>
        <v>1.0252058049732666</v>
      </c>
    </row>
    <row r="27" spans="1:37" x14ac:dyDescent="0.3">
      <c r="A27" s="2" t="s">
        <v>61</v>
      </c>
      <c r="B27" s="3" t="str">
        <f>IF(Volym!B27&gt;0,'Summa Fältnorm cit'!B27/Volym!B27,"")</f>
        <v/>
      </c>
      <c r="C27" s="3">
        <f>IF(Volym!C27&gt;0,'Summa Fältnorm cit'!C27/Volym!C27,"")</f>
        <v>0.48284625158830996</v>
      </c>
      <c r="D27" s="3">
        <f>IF(Volym!D27&gt;0,'Summa Fältnorm cit'!D27/Volym!D27,"")</f>
        <v>0.7461594732991953</v>
      </c>
      <c r="E27" s="3" t="str">
        <f>IF(Volym!E27&gt;0,'Summa Fältnorm cit'!E27/Volym!E27,"")</f>
        <v/>
      </c>
      <c r="F27" s="3">
        <f>IF(Volym!F27&gt;0,'Summa Fältnorm cit'!F27/Volym!F27,"")</f>
        <v>0</v>
      </c>
      <c r="G27" s="3">
        <f>IF(Volym!G27&gt;0,'Summa Fältnorm cit'!G27/Volym!G27,"")</f>
        <v>1.1119275042860641</v>
      </c>
      <c r="H27" s="3">
        <f>IF(Volym!H27&gt;0,'Summa Fältnorm cit'!H27/Volym!H27,"")</f>
        <v>0</v>
      </c>
      <c r="I27" s="3">
        <f>IF(Volym!I27&gt;0,'Summa Fältnorm cit'!I27/Volym!I27,"")</f>
        <v>0.53365887687478197</v>
      </c>
      <c r="J27" s="3">
        <f>IF(Volym!J27&gt;0,'Summa Fältnorm cit'!J27/Volym!J27,"")</f>
        <v>0.94757337564000865</v>
      </c>
      <c r="K27" s="3">
        <f>IF(Volym!K27&gt;0,'Summa Fältnorm cit'!K27/Volym!K27,"")</f>
        <v>0</v>
      </c>
      <c r="L27" s="3">
        <f>IF(Volym!L27&gt;0,'Summa Fältnorm cit'!L27/Volym!L27,"")</f>
        <v>0.70596540769502292</v>
      </c>
      <c r="M27" s="3">
        <f>IF(Volym!M27&gt;0,'Summa Fältnorm cit'!M27/Volym!M27,"")</f>
        <v>0</v>
      </c>
      <c r="N27" s="3">
        <f>IF(Volym!N27&gt;0,'Summa Fältnorm cit'!N27/Volym!N27,"")</f>
        <v>0.41818181818181815</v>
      </c>
      <c r="O27" s="3">
        <f>IF(Volym!O27&gt;0,'Summa Fältnorm cit'!O27/Volym!O27,"")</f>
        <v>0.63587282543491308</v>
      </c>
      <c r="P27" s="3">
        <f>IF(Volym!P27&gt;0,'Summa Fältnorm cit'!P27/Volym!P27,"")</f>
        <v>1.5241935483870965</v>
      </c>
      <c r="Q27" s="3" t="str">
        <f>IF(Volym!Q27&gt;0,'Summa Fältnorm cit'!Q27/Volym!Q27,"")</f>
        <v/>
      </c>
      <c r="R27" s="3">
        <f>IF(Volym!R27&gt;0,'Summa Fältnorm cit'!R27/Volym!R27,"")</f>
        <v>0.54570143426971063</v>
      </c>
      <c r="S27" s="3" t="str">
        <f>IF(Volym!S27&gt;0,'Summa Fältnorm cit'!S27/Volym!S27,"")</f>
        <v/>
      </c>
      <c r="T27" s="3">
        <f>IF(Volym!T27&gt;0,'Summa Fältnorm cit'!T27/Volym!T27,"")</f>
        <v>1</v>
      </c>
      <c r="U27" s="3">
        <f>IF(Volym!U27&gt;0,'Summa Fältnorm cit'!U27/Volym!U27,"")</f>
        <v>0</v>
      </c>
      <c r="V27" s="3" t="str">
        <f>IF(Volym!V27&gt;0,'Summa Fältnorm cit'!V27/Volym!V27,"")</f>
        <v/>
      </c>
      <c r="W27" s="3">
        <f>IF(Volym!W27&gt;0,'Summa Fältnorm cit'!W27/Volym!W27,"")</f>
        <v>0.90872644661232127</v>
      </c>
      <c r="X27" s="3">
        <f>IF(Volym!X27&gt;0,'Summa Fältnorm cit'!X27/Volym!X27,"")</f>
        <v>0.62151735962280319</v>
      </c>
      <c r="Y27" s="3" t="str">
        <f>IF(Volym!Y27&gt;0,'Summa Fältnorm cit'!Y27/Volym!Y27,"")</f>
        <v/>
      </c>
      <c r="Z27" s="3">
        <f>IF(Volym!Z27&gt;0,'Summa Fältnorm cit'!Z27/Volym!Z27,"")</f>
        <v>0.86547767178210977</v>
      </c>
      <c r="AA27" s="3">
        <f>IF(Volym!AA27&gt;0,'Summa Fältnorm cit'!AA27/Volym!AA27,"")</f>
        <v>1.0993129294191131</v>
      </c>
      <c r="AB27" s="3">
        <f>IF(Volym!AB27&gt;0,'Summa Fältnorm cit'!AB27/Volym!AB27,"")</f>
        <v>0.34520151816374478</v>
      </c>
      <c r="AC27" s="3">
        <f>IF(Volym!AC27&gt;0,'Summa Fältnorm cit'!AC27/Volym!AC27,"")</f>
        <v>1.248</v>
      </c>
      <c r="AD27" s="3" t="str">
        <f>IF(Volym!AD27&gt;0,'Summa Fältnorm cit'!AD27/Volym!AD27,"")</f>
        <v/>
      </c>
      <c r="AE27" s="3">
        <f>IF(Volym!AE27&gt;0,'Summa Fältnorm cit'!AE27/Volym!AE27,"")</f>
        <v>0</v>
      </c>
      <c r="AF27" s="3">
        <f>IF(Volym!AF27&gt;0,'Summa Fältnorm cit'!AF27/Volym!AF27,"")</f>
        <v>0.30389983044215468</v>
      </c>
      <c r="AG27" s="3">
        <f>IF(Volym!AG27&gt;0,'Summa Fältnorm cit'!AG27/Volym!AG27,"")</f>
        <v>3.42</v>
      </c>
      <c r="AH27" s="3">
        <f>IF(Volym!AH27&gt;0,'Summa Fältnorm cit'!AH27/Volym!AH27,"")</f>
        <v>0</v>
      </c>
      <c r="AI27" s="3">
        <f>IF(Volym!AI27&gt;0,'Summa Fältnorm cit'!AI27/Volym!AI27,"")</f>
        <v>0.46511627906976744</v>
      </c>
      <c r="AJ27" s="3">
        <f>IF(Volym!AJ27&gt;0,'Summa Fältnorm cit'!AJ27/Volym!AJ27,"")</f>
        <v>0</v>
      </c>
      <c r="AK27" s="3">
        <f>IF(Volym!AK27&gt;0,'Summa Fältnorm cit'!AK27/Volym!AK27,"")</f>
        <v>0.74534878837512053</v>
      </c>
    </row>
    <row r="28" spans="1:37" x14ac:dyDescent="0.3">
      <c r="A28" s="2" t="s">
        <v>62</v>
      </c>
      <c r="B28" s="3" t="str">
        <f>IF(Volym!B28&gt;0,'Summa Fältnorm cit'!B28/Volym!B28,"")</f>
        <v/>
      </c>
      <c r="C28" s="3">
        <f>IF(Volym!C28&gt;0,'Summa Fältnorm cit'!C28/Volym!C28,"")</f>
        <v>0.9</v>
      </c>
      <c r="D28" s="3">
        <f>IF(Volym!D28&gt;0,'Summa Fältnorm cit'!D28/Volym!D28,"")</f>
        <v>0.93093093093093082</v>
      </c>
      <c r="E28" s="3" t="str">
        <f>IF(Volym!E28&gt;0,'Summa Fältnorm cit'!E28/Volym!E28,"")</f>
        <v/>
      </c>
      <c r="F28" s="3">
        <f>IF(Volym!F28&gt;0,'Summa Fältnorm cit'!F28/Volym!F28,"")</f>
        <v>0</v>
      </c>
      <c r="G28" s="3">
        <f>IF(Volym!G28&gt;0,'Summa Fältnorm cit'!G28/Volym!G28,"")</f>
        <v>0.44236815303546922</v>
      </c>
      <c r="H28" s="3">
        <f>IF(Volym!H28&gt;0,'Summa Fältnorm cit'!H28/Volym!H28,"")</f>
        <v>0.54409005628517815</v>
      </c>
      <c r="I28" s="3">
        <f>IF(Volym!I28&gt;0,'Summa Fältnorm cit'!I28/Volym!I28,"")</f>
        <v>0.29702970297029702</v>
      </c>
      <c r="J28" s="3">
        <f>IF(Volym!J28&gt;0,'Summa Fältnorm cit'!J28/Volym!J28,"")</f>
        <v>1.5217391304347827</v>
      </c>
      <c r="K28" s="3">
        <f>IF(Volym!K28&gt;0,'Summa Fältnorm cit'!K28/Volym!K28,"")</f>
        <v>0</v>
      </c>
      <c r="L28" s="3">
        <f>IF(Volym!L28&gt;0,'Summa Fältnorm cit'!L28/Volym!L28,"")</f>
        <v>2.062759575449931</v>
      </c>
      <c r="M28" s="3">
        <f>IF(Volym!M28&gt;0,'Summa Fältnorm cit'!M28/Volym!M28,"")</f>
        <v>0.4504504504504504</v>
      </c>
      <c r="N28" s="3">
        <f>IF(Volym!N28&gt;0,'Summa Fältnorm cit'!N28/Volym!N28,"")</f>
        <v>1.0778443113772453</v>
      </c>
      <c r="O28" s="3" t="str">
        <f>IF(Volym!O28&gt;0,'Summa Fältnorm cit'!O28/Volym!O28,"")</f>
        <v/>
      </c>
      <c r="P28" s="3" t="str">
        <f>IF(Volym!P28&gt;0,'Summa Fältnorm cit'!P28/Volym!P28,"")</f>
        <v/>
      </c>
      <c r="Q28" s="3" t="str">
        <f>IF(Volym!Q28&gt;0,'Summa Fältnorm cit'!Q28/Volym!Q28,"")</f>
        <v/>
      </c>
      <c r="R28" s="3">
        <f>IF(Volym!R28&gt;0,'Summa Fältnorm cit'!R28/Volym!R28,"")</f>
        <v>1.2438522757757311</v>
      </c>
      <c r="S28" s="3" t="str">
        <f>IF(Volym!S28&gt;0,'Summa Fältnorm cit'!S28/Volym!S28,"")</f>
        <v/>
      </c>
      <c r="T28" s="3">
        <f>IF(Volym!T28&gt;0,'Summa Fältnorm cit'!T28/Volym!T28,"")</f>
        <v>0.99099099099099097</v>
      </c>
      <c r="U28" s="3">
        <f>IF(Volym!U28&gt;0,'Summa Fältnorm cit'!U28/Volym!U28,"")</f>
        <v>1.261261261261261</v>
      </c>
      <c r="V28" s="3" t="str">
        <f>IF(Volym!V28&gt;0,'Summa Fältnorm cit'!V28/Volym!V28,"")</f>
        <v/>
      </c>
      <c r="W28" s="3">
        <f>IF(Volym!W28&gt;0,'Summa Fältnorm cit'!W28/Volym!W28,"")</f>
        <v>0.88292682926829258</v>
      </c>
      <c r="X28" s="3">
        <f>IF(Volym!X28&gt;0,'Summa Fältnorm cit'!X28/Volym!X28,"")</f>
        <v>0.57999999999999996</v>
      </c>
      <c r="Y28" s="3" t="str">
        <f>IF(Volym!Y28&gt;0,'Summa Fältnorm cit'!Y28/Volym!Y28,"")</f>
        <v/>
      </c>
      <c r="Z28" s="3">
        <f>IF(Volym!Z28&gt;0,'Summa Fältnorm cit'!Z28/Volym!Z28,"")</f>
        <v>0.50370749169010487</v>
      </c>
      <c r="AA28" s="3">
        <f>IF(Volym!AA28&gt;0,'Summa Fältnorm cit'!AA28/Volym!AA28,"")</f>
        <v>0.73979591836734693</v>
      </c>
      <c r="AB28" s="3">
        <f>IF(Volym!AB28&gt;0,'Summa Fältnorm cit'!AB28/Volym!AB28,"")</f>
        <v>1.7365269461077841</v>
      </c>
      <c r="AC28" s="3">
        <f>IF(Volym!AC28&gt;0,'Summa Fältnorm cit'!AC28/Volym!AC28,"")</f>
        <v>0.29159519725557465</v>
      </c>
      <c r="AD28" s="3" t="str">
        <f>IF(Volym!AD28&gt;0,'Summa Fältnorm cit'!AD28/Volym!AD28,"")</f>
        <v/>
      </c>
      <c r="AE28" s="3">
        <f>IF(Volym!AE28&gt;0,'Summa Fältnorm cit'!AE28/Volym!AE28,"")</f>
        <v>0.66</v>
      </c>
      <c r="AF28" s="3">
        <f>IF(Volym!AF28&gt;0,'Summa Fältnorm cit'!AF28/Volym!AF28,"")</f>
        <v>0.29996842437638144</v>
      </c>
      <c r="AG28" s="3" t="str">
        <f>IF(Volym!AG28&gt;0,'Summa Fältnorm cit'!AG28/Volym!AG28,"")</f>
        <v/>
      </c>
      <c r="AH28" s="3">
        <f>IF(Volym!AH28&gt;0,'Summa Fältnorm cit'!AH28/Volym!AH28,"")</f>
        <v>0.36</v>
      </c>
      <c r="AI28" s="3">
        <f>IF(Volym!AI28&gt;0,'Summa Fältnorm cit'!AI28/Volym!AI28,"")</f>
        <v>0</v>
      </c>
      <c r="AJ28" s="3">
        <f>IF(Volym!AJ28&gt;0,'Summa Fältnorm cit'!AJ28/Volym!AJ28,"")</f>
        <v>1.0131811922093252</v>
      </c>
      <c r="AK28" s="3">
        <f>IF(Volym!AK28&gt;0,'Summa Fältnorm cit'!AK28/Volym!AK28,"")</f>
        <v>0.78898353830562318</v>
      </c>
    </row>
    <row r="29" spans="1:37" x14ac:dyDescent="0.3">
      <c r="A29" s="2" t="s">
        <v>63</v>
      </c>
      <c r="B29" s="3">
        <f>IF(Volym!B29&gt;0,'Summa Fältnorm cit'!B29/Volym!B29,"")</f>
        <v>3.333333333333333</v>
      </c>
      <c r="C29" s="3">
        <f>IF(Volym!C29&gt;0,'Summa Fältnorm cit'!C29/Volym!C29,"")</f>
        <v>1.3705583756345177</v>
      </c>
      <c r="D29" s="3">
        <f>IF(Volym!D29&gt;0,'Summa Fältnorm cit'!D29/Volym!D29,"")</f>
        <v>0.86513994910941483</v>
      </c>
      <c r="E29" s="3">
        <f>IF(Volym!E29&gt;0,'Summa Fältnorm cit'!E29/Volym!E29,"")</f>
        <v>0.18</v>
      </c>
      <c r="F29" s="3">
        <f>IF(Volym!F29&gt;0,'Summa Fältnorm cit'!F29/Volym!F29,"")</f>
        <v>1.2828207051762941</v>
      </c>
      <c r="G29" s="3">
        <f>IF(Volym!G29&gt;0,'Summa Fältnorm cit'!G29/Volym!G29,"")</f>
        <v>0.57999999999999996</v>
      </c>
      <c r="H29" s="3">
        <f>IF(Volym!H29&gt;0,'Summa Fältnorm cit'!H29/Volym!H29,"")</f>
        <v>2.0561555075593954</v>
      </c>
      <c r="I29" s="3">
        <f>IF(Volym!I29&gt;0,'Summa Fältnorm cit'!I29/Volym!I29,"")</f>
        <v>1.016059295861643</v>
      </c>
      <c r="J29" s="3">
        <f>IF(Volym!J29&gt;0,'Summa Fältnorm cit'!J29/Volym!J29,"")</f>
        <v>0.6777777777777777</v>
      </c>
      <c r="K29" s="3">
        <f>IF(Volym!K29&gt;0,'Summa Fältnorm cit'!K29/Volym!K29,"")</f>
        <v>7.6363636363636356E-2</v>
      </c>
      <c r="L29" s="3" t="str">
        <f>IF(Volym!L29&gt;0,'Summa Fältnorm cit'!L29/Volym!L29,"")</f>
        <v/>
      </c>
      <c r="M29" s="3" t="str">
        <f>IF(Volym!M29&gt;0,'Summa Fältnorm cit'!M29/Volym!M29,"")</f>
        <v/>
      </c>
      <c r="N29" s="3">
        <f>IF(Volym!N29&gt;0,'Summa Fältnorm cit'!N29/Volym!N29,"")</f>
        <v>0</v>
      </c>
      <c r="O29" s="3" t="str">
        <f>IF(Volym!O29&gt;0,'Summa Fältnorm cit'!O29/Volym!O29,"")</f>
        <v/>
      </c>
      <c r="P29" s="3" t="str">
        <f>IF(Volym!P29&gt;0,'Summa Fältnorm cit'!P29/Volym!P29,"")</f>
        <v/>
      </c>
      <c r="Q29" s="3">
        <f>IF(Volym!Q29&gt;0,'Summa Fältnorm cit'!Q29/Volym!Q29,"")</f>
        <v>0</v>
      </c>
      <c r="R29" s="3">
        <f>IF(Volym!R29&gt;0,'Summa Fältnorm cit'!R29/Volym!R29,"")</f>
        <v>0.65501775369089887</v>
      </c>
      <c r="S29" s="3" t="str">
        <f>IF(Volym!S29&gt;0,'Summa Fältnorm cit'!S29/Volym!S29,"")</f>
        <v/>
      </c>
      <c r="T29" s="3">
        <f>IF(Volym!T29&gt;0,'Summa Fältnorm cit'!T29/Volym!T29,"")</f>
        <v>1</v>
      </c>
      <c r="U29" s="3">
        <f>IF(Volym!U29&gt;0,'Summa Fältnorm cit'!U29/Volym!U29,"")</f>
        <v>0.69970845481049559</v>
      </c>
      <c r="V29" s="3" t="str">
        <f>IF(Volym!V29&gt;0,'Summa Fältnorm cit'!V29/Volym!V29,"")</f>
        <v/>
      </c>
      <c r="W29" s="3" t="str">
        <f>IF(Volym!W29&gt;0,'Summa Fältnorm cit'!W29/Volym!W29,"")</f>
        <v/>
      </c>
      <c r="X29" s="3" t="str">
        <f>IF(Volym!X29&gt;0,'Summa Fältnorm cit'!X29/Volym!X29,"")</f>
        <v/>
      </c>
      <c r="Y29" s="3" t="str">
        <f>IF(Volym!Y29&gt;0,'Summa Fältnorm cit'!Y29/Volym!Y29,"")</f>
        <v/>
      </c>
      <c r="Z29" s="3">
        <f>IF(Volym!Z29&gt;0,'Summa Fältnorm cit'!Z29/Volym!Z29,"")</f>
        <v>0.09</v>
      </c>
      <c r="AA29" s="3">
        <f>IF(Volym!AA29&gt;0,'Summa Fältnorm cit'!AA29/Volym!AA29,"")</f>
        <v>1.3517241379310345</v>
      </c>
      <c r="AB29" s="3">
        <f>IF(Volym!AB29&gt;0,'Summa Fältnorm cit'!AB29/Volym!AB29,"")</f>
        <v>0.18</v>
      </c>
      <c r="AC29" s="3" t="str">
        <f>IF(Volym!AC29&gt;0,'Summa Fältnorm cit'!AC29/Volym!AC29,"")</f>
        <v/>
      </c>
      <c r="AD29" s="3" t="str">
        <f>IF(Volym!AD29&gt;0,'Summa Fältnorm cit'!AD29/Volym!AD29,"")</f>
        <v/>
      </c>
      <c r="AE29" s="3">
        <f>IF(Volym!AE29&gt;0,'Summa Fältnorm cit'!AE29/Volym!AE29,"")</f>
        <v>5.8072009291521481E-2</v>
      </c>
      <c r="AF29" s="3">
        <f>IF(Volym!AF29&gt;0,'Summa Fältnorm cit'!AF29/Volym!AF29,"")</f>
        <v>0.10559155267578595</v>
      </c>
      <c r="AG29" s="3" t="str">
        <f>IF(Volym!AG29&gt;0,'Summa Fältnorm cit'!AG29/Volym!AG29,"")</f>
        <v/>
      </c>
      <c r="AH29" s="3" t="str">
        <f>IF(Volym!AH29&gt;0,'Summa Fältnorm cit'!AH29/Volym!AH29,"")</f>
        <v/>
      </c>
      <c r="AI29" s="3">
        <f>IF(Volym!AI29&gt;0,'Summa Fältnorm cit'!AI29/Volym!AI29,"")</f>
        <v>0.72</v>
      </c>
      <c r="AJ29" s="3">
        <f>IF(Volym!AJ29&gt;0,'Summa Fältnorm cit'!AJ29/Volym!AJ29,"")</f>
        <v>0</v>
      </c>
      <c r="AK29" s="3">
        <f>IF(Volym!AK29&gt;0,'Summa Fältnorm cit'!AK29/Volym!AK29,"")</f>
        <v>0.90519161291386907</v>
      </c>
    </row>
    <row r="30" spans="1:37" x14ac:dyDescent="0.3">
      <c r="A30" s="2" t="s">
        <v>64</v>
      </c>
      <c r="B30" s="3" t="str">
        <f>IF(Volym!B30&gt;0,'Summa Fältnorm cit'!B30/Volym!B30,"")</f>
        <v/>
      </c>
      <c r="C30" s="3">
        <f>IF(Volym!C30&gt;0,'Summa Fältnorm cit'!C30/Volym!C30,"")</f>
        <v>0.49109182275011415</v>
      </c>
      <c r="D30" s="3">
        <f>IF(Volym!D30&gt;0,'Summa Fältnorm cit'!D30/Volym!D30,"")</f>
        <v>1.3</v>
      </c>
      <c r="E30" s="3" t="str">
        <f>IF(Volym!E30&gt;0,'Summa Fältnorm cit'!E30/Volym!E30,"")</f>
        <v/>
      </c>
      <c r="F30" s="3">
        <f>IF(Volym!F30&gt;0,'Summa Fältnorm cit'!F30/Volym!F30,"")</f>
        <v>0.26</v>
      </c>
      <c r="G30" s="3">
        <f>IF(Volym!G30&gt;0,'Summa Fältnorm cit'!G30/Volym!G30,"")</f>
        <v>1.3114831855049092</v>
      </c>
      <c r="H30" s="3" t="str">
        <f>IF(Volym!H30&gt;0,'Summa Fältnorm cit'!H30/Volym!H30,"")</f>
        <v/>
      </c>
      <c r="I30" s="3">
        <f>IF(Volym!I30&gt;0,'Summa Fältnorm cit'!I30/Volym!I30,"")</f>
        <v>1.6015625</v>
      </c>
      <c r="J30" s="3">
        <f>IF(Volym!J30&gt;0,'Summa Fältnorm cit'!J30/Volym!J30,"")</f>
        <v>0.41241379310344828</v>
      </c>
      <c r="K30" s="3">
        <f>IF(Volym!K30&gt;0,'Summa Fältnorm cit'!K30/Volym!K30,"")</f>
        <v>0.59579939991427333</v>
      </c>
      <c r="L30" s="3">
        <f>IF(Volym!L30&gt;0,'Summa Fältnorm cit'!L30/Volym!L30,"")</f>
        <v>2.0489795918367348</v>
      </c>
      <c r="M30" s="3" t="str">
        <f>IF(Volym!M30&gt;0,'Summa Fältnorm cit'!M30/Volym!M30,"")</f>
        <v/>
      </c>
      <c r="N30" s="3" t="str">
        <f>IF(Volym!N30&gt;0,'Summa Fältnorm cit'!N30/Volym!N30,"")</f>
        <v/>
      </c>
      <c r="O30" s="3">
        <f>IF(Volym!O30&gt;0,'Summa Fältnorm cit'!O30/Volym!O30,"")</f>
        <v>0.36</v>
      </c>
      <c r="P30" s="3">
        <f>IF(Volym!P30&gt;0,'Summa Fältnorm cit'!P30/Volym!P30,"")</f>
        <v>0.28776978417266186</v>
      </c>
      <c r="Q30" s="3" t="str">
        <f>IF(Volym!Q30&gt;0,'Summa Fältnorm cit'!Q30/Volym!Q30,"")</f>
        <v/>
      </c>
      <c r="R30" s="3">
        <f>IF(Volym!R30&gt;0,'Summa Fältnorm cit'!R30/Volym!R30,"")</f>
        <v>0.31953124999999999</v>
      </c>
      <c r="S30" s="3" t="str">
        <f>IF(Volym!S30&gt;0,'Summa Fältnorm cit'!S30/Volym!S30,"")</f>
        <v/>
      </c>
      <c r="T30" s="3">
        <f>IF(Volym!T30&gt;0,'Summa Fältnorm cit'!T30/Volym!T30,"")</f>
        <v>1</v>
      </c>
      <c r="U30" s="3">
        <f>IF(Volym!U30&gt;0,'Summa Fältnorm cit'!U30/Volym!U30,"")</f>
        <v>0.72990705303444503</v>
      </c>
      <c r="V30" s="3" t="str">
        <f>IF(Volym!V30&gt;0,'Summa Fältnorm cit'!V30/Volym!V30,"")</f>
        <v/>
      </c>
      <c r="W30" s="3">
        <f>IF(Volym!W30&gt;0,'Summa Fältnorm cit'!W30/Volym!W30,"")</f>
        <v>0.22</v>
      </c>
      <c r="X30" s="3">
        <f>IF(Volym!X30&gt;0,'Summa Fältnorm cit'!X30/Volym!X30,"")</f>
        <v>0</v>
      </c>
      <c r="Y30" s="3">
        <f>IF(Volym!Y30&gt;0,'Summa Fältnorm cit'!Y30/Volym!Y30,"")</f>
        <v>0</v>
      </c>
      <c r="Z30" s="3">
        <f>IF(Volym!Z30&gt;0,'Summa Fältnorm cit'!Z30/Volym!Z30,"")</f>
        <v>0.44090790503522043</v>
      </c>
      <c r="AA30" s="3">
        <f>IF(Volym!AA30&gt;0,'Summa Fältnorm cit'!AA30/Volym!AA30,"")</f>
        <v>0.95674967234600261</v>
      </c>
      <c r="AB30" s="3">
        <f>IF(Volym!AB30&gt;0,'Summa Fältnorm cit'!AB30/Volym!AB30,"")</f>
        <v>0.71666666666666667</v>
      </c>
      <c r="AC30" s="3">
        <f>IF(Volym!AC30&gt;0,'Summa Fältnorm cit'!AC30/Volym!AC30,"")</f>
        <v>0.15951790145338532</v>
      </c>
      <c r="AD30" s="3" t="str">
        <f>IF(Volym!AD30&gt;0,'Summa Fältnorm cit'!AD30/Volym!AD30,"")</f>
        <v/>
      </c>
      <c r="AE30" s="3">
        <f>IF(Volym!AE30&gt;0,'Summa Fältnorm cit'!AE30/Volym!AE30,"")</f>
        <v>2.4324324324324325</v>
      </c>
      <c r="AF30" s="3">
        <f>IF(Volym!AF30&gt;0,'Summa Fältnorm cit'!AF30/Volym!AF30,"")</f>
        <v>0.74511911158875155</v>
      </c>
      <c r="AG30" s="3" t="str">
        <f>IF(Volym!AG30&gt;0,'Summa Fältnorm cit'!AG30/Volym!AG30,"")</f>
        <v/>
      </c>
      <c r="AH30" s="3">
        <f>IF(Volym!AH30&gt;0,'Summa Fältnorm cit'!AH30/Volym!AH30,"")</f>
        <v>0</v>
      </c>
      <c r="AI30" s="3">
        <f>IF(Volym!AI30&gt;0,'Summa Fältnorm cit'!AI30/Volym!AI30,"")</f>
        <v>2.0708955223880596</v>
      </c>
      <c r="AJ30" s="3">
        <f>IF(Volym!AJ30&gt;0,'Summa Fältnorm cit'!AJ30/Volym!AJ30,"")</f>
        <v>0.52</v>
      </c>
      <c r="AK30" s="3">
        <f>IF(Volym!AK30&gt;0,'Summa Fältnorm cit'!AK30/Volym!AK30,"")</f>
        <v>0.92739645501011314</v>
      </c>
    </row>
    <row r="31" spans="1:37" x14ac:dyDescent="0.3">
      <c r="A31" s="2" t="s">
        <v>65</v>
      </c>
      <c r="B31" s="3">
        <f>IF(Volym!B31&gt;0,'Summa Fältnorm cit'!B31/Volym!B31,"")</f>
        <v>0.44</v>
      </c>
      <c r="C31" s="3" t="str">
        <f>IF(Volym!C31&gt;0,'Summa Fältnorm cit'!C31/Volym!C31,"")</f>
        <v/>
      </c>
      <c r="D31" s="3" t="str">
        <f>IF(Volym!D31&gt;0,'Summa Fältnorm cit'!D31/Volym!D31,"")</f>
        <v/>
      </c>
      <c r="E31" s="3" t="str">
        <f>IF(Volym!E31&gt;0,'Summa Fältnorm cit'!E31/Volym!E31,"")</f>
        <v/>
      </c>
      <c r="F31" s="3" t="str">
        <f>IF(Volym!F31&gt;0,'Summa Fältnorm cit'!F31/Volym!F31,"")</f>
        <v/>
      </c>
      <c r="G31" s="3">
        <f>IF(Volym!G31&gt;0,'Summa Fältnorm cit'!G31/Volym!G31,"")</f>
        <v>1.0066666666666666</v>
      </c>
      <c r="H31" s="3" t="str">
        <f>IF(Volym!H31&gt;0,'Summa Fältnorm cit'!H31/Volym!H31,"")</f>
        <v/>
      </c>
      <c r="I31" s="3">
        <f>IF(Volym!I31&gt;0,'Summa Fältnorm cit'!I31/Volym!I31,"")</f>
        <v>0.18</v>
      </c>
      <c r="J31" s="3">
        <f>IF(Volym!J31&gt;0,'Summa Fältnorm cit'!J31/Volym!J31,"")</f>
        <v>0.36011080332409973</v>
      </c>
      <c r="K31" s="3">
        <f>IF(Volym!K31&gt;0,'Summa Fältnorm cit'!K31/Volym!K31,"")</f>
        <v>0</v>
      </c>
      <c r="L31" s="3">
        <f>IF(Volym!L31&gt;0,'Summa Fältnorm cit'!L31/Volym!L31,"")</f>
        <v>0</v>
      </c>
      <c r="M31" s="3" t="str">
        <f>IF(Volym!M31&gt;0,'Summa Fältnorm cit'!M31/Volym!M31,"")</f>
        <v/>
      </c>
      <c r="N31" s="3">
        <f>IF(Volym!N31&gt;0,'Summa Fältnorm cit'!N31/Volym!N31,"")</f>
        <v>0.77601410934744275</v>
      </c>
      <c r="O31" s="3" t="str">
        <f>IF(Volym!O31&gt;0,'Summa Fältnorm cit'!O31/Volym!O31,"")</f>
        <v/>
      </c>
      <c r="P31" s="3" t="str">
        <f>IF(Volym!P31&gt;0,'Summa Fältnorm cit'!P31/Volym!P31,"")</f>
        <v/>
      </c>
      <c r="Q31" s="3" t="str">
        <f>IF(Volym!Q31&gt;0,'Summa Fältnorm cit'!Q31/Volym!Q31,"")</f>
        <v/>
      </c>
      <c r="R31" s="3">
        <f>IF(Volym!R31&gt;0,'Summa Fältnorm cit'!R31/Volym!R31,"")</f>
        <v>1.612649994392733</v>
      </c>
      <c r="S31" s="3" t="str">
        <f>IF(Volym!S31&gt;0,'Summa Fältnorm cit'!S31/Volym!S31,"")</f>
        <v/>
      </c>
      <c r="T31" s="3" t="str">
        <f>IF(Volym!T31&gt;0,'Summa Fältnorm cit'!T31/Volym!T31,"")</f>
        <v/>
      </c>
      <c r="U31" s="3" t="str">
        <f>IF(Volym!U31&gt;0,'Summa Fältnorm cit'!U31/Volym!U31,"")</f>
        <v/>
      </c>
      <c r="V31" s="3">
        <f>IF(Volym!V31&gt;0,'Summa Fältnorm cit'!V31/Volym!V31,"")</f>
        <v>0</v>
      </c>
      <c r="W31" s="3">
        <f>IF(Volym!W31&gt;0,'Summa Fältnorm cit'!W31/Volym!W31,"")</f>
        <v>0.30451612903225805</v>
      </c>
      <c r="X31" s="3">
        <f>IF(Volym!X31&gt;0,'Summa Fältnorm cit'!X31/Volym!X31,"")</f>
        <v>0.13656114214773432</v>
      </c>
      <c r="Y31" s="3" t="str">
        <f>IF(Volym!Y31&gt;0,'Summa Fältnorm cit'!Y31/Volym!Y31,"")</f>
        <v/>
      </c>
      <c r="Z31" s="3">
        <f>IF(Volym!Z31&gt;0,'Summa Fältnorm cit'!Z31/Volym!Z31,"")</f>
        <v>0.94585779517286372</v>
      </c>
      <c r="AA31" s="3">
        <f>IF(Volym!AA31&gt;0,'Summa Fältnorm cit'!AA31/Volym!AA31,"")</f>
        <v>0.37210861548776403</v>
      </c>
      <c r="AB31" s="3" t="str">
        <f>IF(Volym!AB31&gt;0,'Summa Fältnorm cit'!AB31/Volym!AB31,"")</f>
        <v/>
      </c>
      <c r="AC31" s="3" t="str">
        <f>IF(Volym!AC31&gt;0,'Summa Fältnorm cit'!AC31/Volym!AC31,"")</f>
        <v/>
      </c>
      <c r="AD31" s="3" t="str">
        <f>IF(Volym!AD31&gt;0,'Summa Fältnorm cit'!AD31/Volym!AD31,"")</f>
        <v/>
      </c>
      <c r="AE31" s="3">
        <f>IF(Volym!AE31&gt;0,'Summa Fältnorm cit'!AE31/Volym!AE31,"")</f>
        <v>0.58188362327534493</v>
      </c>
      <c r="AF31" s="3">
        <f>IF(Volym!AF31&gt;0,'Summa Fältnorm cit'!AF31/Volym!AF31,"")</f>
        <v>2.4129651860744294</v>
      </c>
      <c r="AG31" s="3" t="str">
        <f>IF(Volym!AG31&gt;0,'Summa Fältnorm cit'!AG31/Volym!AG31,"")</f>
        <v/>
      </c>
      <c r="AH31" s="3">
        <f>IF(Volym!AH31&gt;0,'Summa Fältnorm cit'!AH31/Volym!AH31,"")</f>
        <v>0</v>
      </c>
      <c r="AI31" s="3">
        <f>IF(Volym!AI31&gt;0,'Summa Fältnorm cit'!AI31/Volym!AI31,"")</f>
        <v>0</v>
      </c>
      <c r="AJ31" s="3" t="str">
        <f>IF(Volym!AJ31&gt;0,'Summa Fältnorm cit'!AJ31/Volym!AJ31,"")</f>
        <v/>
      </c>
      <c r="AK31" s="3">
        <f>IF(Volym!AK31&gt;0,'Summa Fältnorm cit'!AK31/Volym!AK31,"")</f>
        <v>0.75689130635198665</v>
      </c>
    </row>
    <row r="32" spans="1:37" x14ac:dyDescent="0.3">
      <c r="A32" s="2" t="s">
        <v>66</v>
      </c>
      <c r="B32" s="3" t="str">
        <f>IF(Volym!B32&gt;0,'Summa Fältnorm cit'!B32/Volym!B32,"")</f>
        <v/>
      </c>
      <c r="C32" s="3">
        <f>IF(Volym!C32&gt;0,'Summa Fältnorm cit'!C32/Volym!C32,"")</f>
        <v>0.91316497073865144</v>
      </c>
      <c r="D32" s="3">
        <f>IF(Volym!D32&gt;0,'Summa Fältnorm cit'!D32/Volym!D32,"")</f>
        <v>1.1549234135667397</v>
      </c>
      <c r="E32" s="3">
        <f>IF(Volym!E32&gt;0,'Summa Fältnorm cit'!E32/Volym!E32,"")</f>
        <v>2.5389105058365757</v>
      </c>
      <c r="F32" s="3">
        <f>IF(Volym!F32&gt;0,'Summa Fältnorm cit'!F32/Volym!F32,"")</f>
        <v>0.28620689655172421</v>
      </c>
      <c r="G32" s="3">
        <f>IF(Volym!G32&gt;0,'Summa Fältnorm cit'!G32/Volym!G32,"")</f>
        <v>0</v>
      </c>
      <c r="H32" s="3" t="str">
        <f>IF(Volym!H32&gt;0,'Summa Fältnorm cit'!H32/Volym!H32,"")</f>
        <v/>
      </c>
      <c r="I32" s="3">
        <f>IF(Volym!I32&gt;0,'Summa Fältnorm cit'!I32/Volym!I32,"")</f>
        <v>0.68704098554844817</v>
      </c>
      <c r="J32" s="3">
        <f>IF(Volym!J32&gt;0,'Summa Fältnorm cit'!J32/Volym!J32,"")</f>
        <v>0</v>
      </c>
      <c r="K32" s="3">
        <f>IF(Volym!K32&gt;0,'Summa Fältnorm cit'!K32/Volym!K32,"")</f>
        <v>0</v>
      </c>
      <c r="L32" s="3" t="str">
        <f>IF(Volym!L32&gt;0,'Summa Fältnorm cit'!L32/Volym!L32,"")</f>
        <v/>
      </c>
      <c r="M32" s="3" t="str">
        <f>IF(Volym!M32&gt;0,'Summa Fältnorm cit'!M32/Volym!M32,"")</f>
        <v/>
      </c>
      <c r="N32" s="3">
        <f>IF(Volym!N32&gt;0,'Summa Fältnorm cit'!N32/Volym!N32,"")</f>
        <v>2.5428571428571431</v>
      </c>
      <c r="O32" s="3" t="str">
        <f>IF(Volym!O32&gt;0,'Summa Fältnorm cit'!O32/Volym!O32,"")</f>
        <v/>
      </c>
      <c r="P32" s="3" t="str">
        <f>IF(Volym!P32&gt;0,'Summa Fältnorm cit'!P32/Volym!P32,"")</f>
        <v/>
      </c>
      <c r="Q32" s="3">
        <f>IF(Volym!Q32&gt;0,'Summa Fältnorm cit'!Q32/Volym!Q32,"")</f>
        <v>0</v>
      </c>
      <c r="R32" s="3">
        <f>IF(Volym!R32&gt;0,'Summa Fältnorm cit'!R32/Volym!R32,"")</f>
        <v>0.49180327868852458</v>
      </c>
      <c r="S32" s="3" t="str">
        <f>IF(Volym!S32&gt;0,'Summa Fältnorm cit'!S32/Volym!S32,"")</f>
        <v/>
      </c>
      <c r="T32" s="3">
        <f>IF(Volym!T32&gt;0,'Summa Fältnorm cit'!T32/Volym!T32,"")</f>
        <v>1</v>
      </c>
      <c r="U32" s="3">
        <f>IF(Volym!U32&gt;0,'Summa Fältnorm cit'!U32/Volym!U32,"")</f>
        <v>0.90133480115591025</v>
      </c>
      <c r="V32" s="3" t="str">
        <f>IF(Volym!V32&gt;0,'Summa Fältnorm cit'!V32/Volym!V32,"")</f>
        <v/>
      </c>
      <c r="W32" s="3">
        <f>IF(Volym!W32&gt;0,'Summa Fältnorm cit'!W32/Volym!W32,"")</f>
        <v>0.77844311377245512</v>
      </c>
      <c r="X32" s="3" t="str">
        <f>IF(Volym!X32&gt;0,'Summa Fältnorm cit'!X32/Volym!X32,"")</f>
        <v/>
      </c>
      <c r="Y32" s="3" t="str">
        <f>IF(Volym!Y32&gt;0,'Summa Fältnorm cit'!Y32/Volym!Y32,"")</f>
        <v/>
      </c>
      <c r="Z32" s="3" t="str">
        <f>IF(Volym!Z32&gt;0,'Summa Fältnorm cit'!Z32/Volym!Z32,"")</f>
        <v/>
      </c>
      <c r="AA32" s="3">
        <f>IF(Volym!AA32&gt;0,'Summa Fältnorm cit'!AA32/Volym!AA32,"")</f>
        <v>3.1937500000000001</v>
      </c>
      <c r="AB32" s="3">
        <f>IF(Volym!AB32&gt;0,'Summa Fältnorm cit'!AB32/Volym!AB32,"")</f>
        <v>0.55500000000000005</v>
      </c>
      <c r="AC32" s="3">
        <f>IF(Volym!AC32&gt;0,'Summa Fältnorm cit'!AC32/Volym!AC32,"")</f>
        <v>1.088992974238876</v>
      </c>
      <c r="AD32" s="3">
        <f>IF(Volym!AD32&gt;0,'Summa Fältnorm cit'!AD32/Volym!AD32,"")</f>
        <v>0.56000000000000005</v>
      </c>
      <c r="AE32" s="3">
        <f>IF(Volym!AE32&gt;0,'Summa Fältnorm cit'!AE32/Volym!AE32,"")</f>
        <v>1.65</v>
      </c>
      <c r="AF32" s="3">
        <f>IF(Volym!AF32&gt;0,'Summa Fältnorm cit'!AF32/Volym!AF32,"")</f>
        <v>0</v>
      </c>
      <c r="AG32" s="3">
        <f>IF(Volym!AG32&gt;0,'Summa Fältnorm cit'!AG32/Volym!AG32,"")</f>
        <v>1.0393548387096774</v>
      </c>
      <c r="AH32" s="3" t="str">
        <f>IF(Volym!AH32&gt;0,'Summa Fältnorm cit'!AH32/Volym!AH32,"")</f>
        <v/>
      </c>
      <c r="AI32" s="3">
        <f>IF(Volym!AI32&gt;0,'Summa Fältnorm cit'!AI32/Volym!AI32,"")</f>
        <v>0.34</v>
      </c>
      <c r="AJ32" s="3">
        <f>IF(Volym!AJ32&gt;0,'Summa Fältnorm cit'!AJ32/Volym!AJ32,"")</f>
        <v>0</v>
      </c>
      <c r="AK32" s="3">
        <f>IF(Volym!AK32&gt;0,'Summa Fältnorm cit'!AK32/Volym!AK32,"")</f>
        <v>0.89152673056061105</v>
      </c>
    </row>
    <row r="33" spans="1:37" x14ac:dyDescent="0.3">
      <c r="A33" s="7" t="s">
        <v>35</v>
      </c>
      <c r="B33" s="8">
        <f>IF(Volym!B33&gt;0,'Summa Fältnorm cit'!B33/Volym!B33,"")</f>
        <v>1.3105868569974091</v>
      </c>
      <c r="C33" s="8">
        <f>IF(Volym!C33&gt;0,'Summa Fältnorm cit'!C33/Volym!C33,"")</f>
        <v>1.1692743946442719</v>
      </c>
      <c r="D33" s="8">
        <f>IF(Volym!D33&gt;0,'Summa Fältnorm cit'!D33/Volym!D33,"")</f>
        <v>1.3467921378913681</v>
      </c>
      <c r="E33" s="8">
        <f>IF(Volym!E33&gt;0,'Summa Fältnorm cit'!E33/Volym!E33,"")</f>
        <v>1.0973536881559813</v>
      </c>
      <c r="F33" s="8">
        <f>IF(Volym!F33&gt;0,'Summa Fältnorm cit'!F33/Volym!F33,"")</f>
        <v>1.2313822931063934</v>
      </c>
      <c r="G33" s="8">
        <f>IF(Volym!G33&gt;0,'Summa Fältnorm cit'!G33/Volym!G33,"")</f>
        <v>0.91779138403943816</v>
      </c>
      <c r="H33" s="8">
        <f>IF(Volym!H33&gt;0,'Summa Fältnorm cit'!H33/Volym!H33,"")</f>
        <v>1.3102132810557678</v>
      </c>
      <c r="I33" s="8">
        <f>IF(Volym!I33&gt;0,'Summa Fältnorm cit'!I33/Volym!I33,"")</f>
        <v>1.1689271671971537</v>
      </c>
      <c r="J33" s="8">
        <f>IF(Volym!J33&gt;0,'Summa Fältnorm cit'!J33/Volym!J33,"")</f>
        <v>1.0498506558897194</v>
      </c>
      <c r="K33" s="8">
        <f>IF(Volym!K33&gt;0,'Summa Fältnorm cit'!K33/Volym!K33,"")</f>
        <v>0.68637542718326683</v>
      </c>
      <c r="L33" s="8">
        <f>IF(Volym!L33&gt;0,'Summa Fältnorm cit'!L33/Volym!L33,"")</f>
        <v>0.85410703746247729</v>
      </c>
      <c r="M33" s="8">
        <f>IF(Volym!M33&gt;0,'Summa Fältnorm cit'!M33/Volym!M33,"")</f>
        <v>1.233745873715435</v>
      </c>
      <c r="N33" s="8">
        <f>IF(Volym!N33&gt;0,'Summa Fältnorm cit'!N33/Volym!N33,"")</f>
        <v>1.2148479215282999</v>
      </c>
      <c r="O33" s="8">
        <f>IF(Volym!O33&gt;0,'Summa Fältnorm cit'!O33/Volym!O33,"")</f>
        <v>1.0125295597642783</v>
      </c>
      <c r="P33" s="8">
        <f>IF(Volym!P33&gt;0,'Summa Fältnorm cit'!P33/Volym!P33,"")</f>
        <v>1.2429375127998166</v>
      </c>
      <c r="Q33" s="8">
        <f>IF(Volym!Q33&gt;0,'Summa Fältnorm cit'!Q33/Volym!Q33,"")</f>
        <v>0.92558321079709649</v>
      </c>
      <c r="R33" s="8">
        <f>IF(Volym!R33&gt;0,'Summa Fältnorm cit'!R33/Volym!R33,"")</f>
        <v>0.88629967998504011</v>
      </c>
      <c r="S33" s="8">
        <f>IF(Volym!S33&gt;0,'Summa Fältnorm cit'!S33/Volym!S33,"")</f>
        <v>0.72543014194828481</v>
      </c>
      <c r="T33" s="8">
        <f>IF(Volym!T33&gt;0,'Summa Fältnorm cit'!T33/Volym!T33,"")</f>
        <v>0.99995560826193619</v>
      </c>
      <c r="U33" s="8">
        <f>IF(Volym!U33&gt;0,'Summa Fältnorm cit'!U33/Volym!U33,"")</f>
        <v>0.96469112012368585</v>
      </c>
      <c r="V33" s="8">
        <f>IF(Volym!V33&gt;0,'Summa Fältnorm cit'!V33/Volym!V33,"")</f>
        <v>1.2990924006729117</v>
      </c>
      <c r="W33" s="8">
        <f>IF(Volym!W33&gt;0,'Summa Fältnorm cit'!W33/Volym!W33,"")</f>
        <v>1.1828169793037528</v>
      </c>
      <c r="X33" s="8">
        <f>IF(Volym!X33&gt;0,'Summa Fältnorm cit'!X33/Volym!X33,"")</f>
        <v>1.1176856715640648</v>
      </c>
      <c r="Y33" s="8">
        <f>IF(Volym!Y33&gt;0,'Summa Fältnorm cit'!Y33/Volym!Y33,"")</f>
        <v>1.0661213706911878</v>
      </c>
      <c r="Z33" s="8">
        <f>IF(Volym!Z33&gt;0,'Summa Fältnorm cit'!Z33/Volym!Z33,"")</f>
        <v>0.99562495990899069</v>
      </c>
      <c r="AA33" s="8">
        <f>IF(Volym!AA33&gt;0,'Summa Fältnorm cit'!AA33/Volym!AA33,"")</f>
        <v>1.2226858417485622</v>
      </c>
      <c r="AB33" s="8">
        <f>IF(Volym!AB33&gt;0,'Summa Fältnorm cit'!AB33/Volym!AB33,"")</f>
        <v>1.1925007442407538</v>
      </c>
      <c r="AC33" s="8">
        <f>IF(Volym!AC33&gt;0,'Summa Fältnorm cit'!AC33/Volym!AC33,"")</f>
        <v>0.94855705528257317</v>
      </c>
      <c r="AD33" s="8">
        <f>IF(Volym!AD33&gt;0,'Summa Fältnorm cit'!AD33/Volym!AD33,"")</f>
        <v>1.3329191220014176</v>
      </c>
      <c r="AE33" s="8">
        <f>IF(Volym!AE33&gt;0,'Summa Fältnorm cit'!AE33/Volym!AE33,"")</f>
        <v>1.1407134950149025</v>
      </c>
      <c r="AF33" s="8">
        <f>IF(Volym!AF33&gt;0,'Summa Fältnorm cit'!AF33/Volym!AF33,"")</f>
        <v>0.6897052417598375</v>
      </c>
      <c r="AG33" s="8">
        <f>IF(Volym!AG33&gt;0,'Summa Fältnorm cit'!AG33/Volym!AG33,"")</f>
        <v>0.98910962335010688</v>
      </c>
      <c r="AH33" s="8">
        <f>IF(Volym!AH33&gt;0,'Summa Fältnorm cit'!AH33/Volym!AH33,"")</f>
        <v>0.65719989570726456</v>
      </c>
      <c r="AI33" s="8">
        <f>IF(Volym!AI33&gt;0,'Summa Fältnorm cit'!AI33/Volym!AI33,"")</f>
        <v>1.1662354659351417</v>
      </c>
      <c r="AJ33" s="8">
        <f>IF(Volym!AJ33&gt;0,'Summa Fältnorm cit'!AJ33/Volym!AJ33,"")</f>
        <v>0.5120702463934087</v>
      </c>
      <c r="AK33" s="8">
        <f>IF(Volym!AK33&gt;0,'Summa Fältnorm cit'!AK33/Volym!AK33,"")</f>
        <v>1.1100785861668196</v>
      </c>
    </row>
    <row r="35" spans="1:37" x14ac:dyDescent="0.3">
      <c r="A35" s="37" t="s">
        <v>86</v>
      </c>
      <c r="B35" s="18"/>
      <c r="C35" s="19"/>
    </row>
    <row r="36" spans="1:37" x14ac:dyDescent="0.3">
      <c r="A36" s="24" t="s">
        <v>71</v>
      </c>
      <c r="B36" s="23"/>
      <c r="C36" s="25"/>
    </row>
    <row r="37" spans="1:37" x14ac:dyDescent="0.3">
      <c r="A37" s="20" t="s">
        <v>74</v>
      </c>
      <c r="B37" s="21"/>
      <c r="C37" s="22"/>
    </row>
  </sheetData>
  <pageMargins left="0.70866141732283472" right="0.70866141732283472" top="0.74803149606299213" bottom="0.74803149606299213" header="0.31496062992125984" footer="0.31496062992125984"/>
  <pageSetup paperSize="9" scale="68" fitToWidth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38"/>
  <sheetViews>
    <sheetView topLeftCell="Z2" workbookViewId="0">
      <selection activeCell="AL23" sqref="AL23"/>
    </sheetView>
  </sheetViews>
  <sheetFormatPr defaultRowHeight="14" x14ac:dyDescent="0.3"/>
  <cols>
    <col min="1" max="1" width="24.5" bestFit="1" customWidth="1"/>
    <col min="37" max="37" width="11.58203125" bestFit="1" customWidth="1"/>
  </cols>
  <sheetData>
    <row r="1" spans="1:38" x14ac:dyDescent="0.3">
      <c r="A1" s="39" t="s">
        <v>80</v>
      </c>
    </row>
    <row r="2" spans="1:38" x14ac:dyDescent="0.3">
      <c r="A2" s="14" t="s">
        <v>67</v>
      </c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  <c r="O2" s="14" t="s">
        <v>13</v>
      </c>
      <c r="P2" s="14" t="s">
        <v>14</v>
      </c>
      <c r="Q2" s="14" t="s">
        <v>15</v>
      </c>
      <c r="R2" s="14" t="s">
        <v>16</v>
      </c>
      <c r="S2" s="14" t="s">
        <v>17</v>
      </c>
      <c r="T2" s="14" t="s">
        <v>18</v>
      </c>
      <c r="U2" s="14" t="s">
        <v>19</v>
      </c>
      <c r="V2" s="14" t="s">
        <v>20</v>
      </c>
      <c r="W2" s="14" t="s">
        <v>21</v>
      </c>
      <c r="X2" s="14" t="s">
        <v>22</v>
      </c>
      <c r="Y2" s="14" t="s">
        <v>23</v>
      </c>
      <c r="Z2" s="14" t="s">
        <v>24</v>
      </c>
      <c r="AA2" s="14" t="s">
        <v>25</v>
      </c>
      <c r="AB2" s="14" t="s">
        <v>26</v>
      </c>
      <c r="AC2" s="14" t="s">
        <v>27</v>
      </c>
      <c r="AD2" s="14" t="s">
        <v>28</v>
      </c>
      <c r="AE2" s="14" t="s">
        <v>29</v>
      </c>
      <c r="AF2" s="14" t="s">
        <v>30</v>
      </c>
      <c r="AG2" s="14" t="s">
        <v>31</v>
      </c>
      <c r="AH2" s="14" t="s">
        <v>32</v>
      </c>
      <c r="AI2" s="14" t="s">
        <v>33</v>
      </c>
      <c r="AJ2" s="14" t="s">
        <v>34</v>
      </c>
      <c r="AK2" s="15" t="s">
        <v>35</v>
      </c>
      <c r="AL2" s="16" t="s">
        <v>68</v>
      </c>
    </row>
    <row r="3" spans="1:38" x14ac:dyDescent="0.3">
      <c r="A3" s="2" t="s">
        <v>38</v>
      </c>
      <c r="B3" s="4">
        <f>IF(Volym!B3&gt;0,Områdesnormaler!B$4*'Summa Fältnorm cit'!B3,"")</f>
        <v>28.683760683760688</v>
      </c>
      <c r="C3" s="4">
        <f>IF(Volym!C3&gt;0,Områdesnormaler!C$4*'Summa Fältnorm cit'!C3,"")</f>
        <v>415.50862068965523</v>
      </c>
      <c r="D3" s="4">
        <f>IF(Volym!D3&gt;0,Områdesnormaler!D$4*'Summa Fältnorm cit'!D3,"")</f>
        <v>357.6953642384106</v>
      </c>
      <c r="E3" s="4">
        <f>IF(Volym!E3&gt;0,Områdesnormaler!E$4*'Summa Fältnorm cit'!E3,"")</f>
        <v>72.838235294117638</v>
      </c>
      <c r="F3" s="4">
        <f>IF(Volym!F3&gt;0,Områdesnormaler!F$4*'Summa Fältnorm cit'!F3,"")</f>
        <v>241.77477477477476</v>
      </c>
      <c r="G3" s="4">
        <f>IF(Volym!G3&gt;0,Områdesnormaler!G$4*'Summa Fältnorm cit'!G3,"")</f>
        <v>203.44318181818184</v>
      </c>
      <c r="H3" s="4">
        <f>IF(Volym!H3&gt;0,Områdesnormaler!H$4*'Summa Fältnorm cit'!H3,"")</f>
        <v>7.4827586206896557</v>
      </c>
      <c r="I3" s="4">
        <f>IF(Volym!I3&gt;0,Områdesnormaler!I$4*'Summa Fältnorm cit'!I3,"")</f>
        <v>324.48</v>
      </c>
      <c r="J3" s="4">
        <f>IF(Volym!J3&gt;0,Områdesnormaler!J$4*'Summa Fältnorm cit'!J3,"")</f>
        <v>115.40277777777777</v>
      </c>
      <c r="K3" s="4">
        <f>IF(Volym!K3&gt;0,Områdesnormaler!K$4*'Summa Fältnorm cit'!K3,"")</f>
        <v>47.9375</v>
      </c>
      <c r="L3" s="4">
        <f>IF(Volym!L3&gt;0,Områdesnormaler!B$8*'Summa Fältnorm cit'!L3,"")</f>
        <v>56.656250000000007</v>
      </c>
      <c r="M3" s="4">
        <f>IF(Volym!M3&gt;0,Områdesnormaler!C$8*'Summa Fältnorm cit'!M3,"")</f>
        <v>22.522522522522522</v>
      </c>
      <c r="N3" s="4">
        <f>IF(Volym!N3&gt;0,Områdesnormaler!D$8*'Summa Fältnorm cit'!N3,"")</f>
        <v>84.985714285714295</v>
      </c>
      <c r="O3" s="4">
        <f>IF(Volym!O3&gt;0,Områdesnormaler!E$8*'Summa Fältnorm cit'!O3,"")</f>
        <v>93.813953488372107</v>
      </c>
      <c r="P3" s="4">
        <f>IF(Volym!P3&gt;0,Områdesnormaler!F$8*'Summa Fältnorm cit'!P3,"")</f>
        <v>7.5172413793103461</v>
      </c>
      <c r="Q3" s="4">
        <f>IF(Volym!Q3&gt;0,Områdesnormaler!G$8*'Summa Fältnorm cit'!Q3,"")</f>
        <v>140.84946236559139</v>
      </c>
      <c r="R3" s="4">
        <f>IF(Volym!R3&gt;0,Områdesnormaler!H$8*'Summa Fältnorm cit'!R3,"")</f>
        <v>109.73076923076923</v>
      </c>
      <c r="S3" s="4">
        <f>IF(Volym!S3&gt;0,Områdesnormaler!I$8*'Summa Fältnorm cit'!S3,"")</f>
        <v>7.8095238095238093</v>
      </c>
      <c r="T3" s="4">
        <f>IF(Volym!T3&gt;0,Områdesnormaler!J$8*'Summa Fältnorm cit'!T3,"")</f>
        <v>342.1875</v>
      </c>
      <c r="U3" s="4">
        <f>IF(Volym!U3&gt;0,Områdesnormaler!K$8*'Summa Fältnorm cit'!U3,"")</f>
        <v>95.617886178861781</v>
      </c>
      <c r="V3" s="4">
        <f>IF(Volym!V3&gt;0,Områdesnormaler!B$12*'Summa Fältnorm cit'!V3,"")</f>
        <v>1.7804878048780488</v>
      </c>
      <c r="W3" s="4">
        <f>IF(Volym!W3&gt;0,Områdesnormaler!C$12*'Summa Fältnorm cit'!W3,"")</f>
        <v>251.98684210526315</v>
      </c>
      <c r="X3" s="4">
        <f>IF(Volym!X3&gt;0,Områdesnormaler!D$12*'Summa Fältnorm cit'!X3,"")</f>
        <v>48.014285714285712</v>
      </c>
      <c r="Y3" s="4" t="str">
        <f>IF(Volym!Y3&gt;0,Områdesnormaler!E$12*'Summa Fältnorm cit'!Y3,"")</f>
        <v/>
      </c>
      <c r="Z3" s="4">
        <f>IF(Volym!Z3&gt;0,Områdesnormaler!F$12*'Summa Fältnorm cit'!Z3,"")</f>
        <v>79.853211009174316</v>
      </c>
      <c r="AA3" s="4">
        <f>IF(Volym!AA3&gt;0,Områdesnormaler!G$12*'Summa Fältnorm cit'!AA3,"")</f>
        <v>306.84905660377359</v>
      </c>
      <c r="AB3" s="4">
        <f>IF(Volym!AB3&gt;0,Områdesnormaler!H$12*'Summa Fältnorm cit'!AB3,"")</f>
        <v>167.02027027027026</v>
      </c>
      <c r="AC3" s="4">
        <f>IF(Volym!AC3&gt;0,Områdesnormaler!I$12*'Summa Fältnorm cit'!AC3,"")</f>
        <v>116.38562091503267</v>
      </c>
      <c r="AD3" s="4">
        <f>IF(Volym!AD3&gt;0,Områdesnormaler!J$12*'Summa Fältnorm cit'!AD3,"")</f>
        <v>101.6076923076923</v>
      </c>
      <c r="AE3" s="4">
        <f>IF(Volym!AE3&gt;0,Områdesnormaler!K$12*'Summa Fältnorm cit'!AE3,"")</f>
        <v>339.82191780821915</v>
      </c>
      <c r="AF3" s="4">
        <f>IF(Volym!AF3&gt;0,Områdesnormaler!B$16*'Summa Fältnorm cit'!AF3,"")</f>
        <v>54.783018867924525</v>
      </c>
      <c r="AG3" s="4">
        <f>IF(Volym!AG3&gt;0,Områdesnormaler!C$16*'Summa Fältnorm cit'!AG3,"")</f>
        <v>305.58333333333337</v>
      </c>
      <c r="AH3" s="4">
        <f>IF(Volym!AH3&gt;0,Områdesnormaler!D$16*'Summa Fältnorm cit'!AH3,"")</f>
        <v>52.263157894736835</v>
      </c>
      <c r="AI3" s="4">
        <f>IF(Volym!AI3&gt;0,Områdesnormaler!E$16*'Summa Fältnorm cit'!AI3,"")</f>
        <v>66.05042016806722</v>
      </c>
      <c r="AJ3" s="4">
        <f>IF(Volym!AJ3&gt;0,Områdesnormaler!F$16*'Summa Fältnorm cit'!AJ3,"")</f>
        <v>18.795454545454543</v>
      </c>
      <c r="AK3" s="6">
        <f>SUM(B3:AJ3)</f>
        <v>4687.7325665061389</v>
      </c>
      <c r="AL3" s="5">
        <f t="shared" ref="AL3:AL33" si="0">AK3/AK$33</f>
        <v>0.13646727887913299</v>
      </c>
    </row>
    <row r="4" spans="1:38" x14ac:dyDescent="0.3">
      <c r="A4" s="2" t="s">
        <v>39</v>
      </c>
      <c r="B4" s="4">
        <f>IF(Volym!B4&gt;0,Områdesnormaler!B$4*'Summa Fältnorm cit'!B4,"")</f>
        <v>89.188034188034194</v>
      </c>
      <c r="C4" s="4">
        <f>IF(Volym!C4&gt;0,Områdesnormaler!C$4*'Summa Fältnorm cit'!C4,"")</f>
        <v>484.43965517241384</v>
      </c>
      <c r="D4" s="4">
        <f>IF(Volym!D4&gt;0,Områdesnormaler!D$4*'Summa Fältnorm cit'!D4,"")</f>
        <v>252.3973509933775</v>
      </c>
      <c r="E4" s="4">
        <f>IF(Volym!E4&gt;0,Områdesnormaler!E$4*'Summa Fältnorm cit'!E4,"")</f>
        <v>157.22794117647058</v>
      </c>
      <c r="F4" s="4">
        <f>IF(Volym!F4&gt;0,Områdesnormaler!F$4*'Summa Fältnorm cit'!F4,"")</f>
        <v>267.40090090090087</v>
      </c>
      <c r="G4" s="4">
        <f>IF(Volym!G4&gt;0,Områdesnormaler!G$4*'Summa Fältnorm cit'!G4,"")</f>
        <v>257.88636363636368</v>
      </c>
      <c r="H4" s="4">
        <f>IF(Volym!H4&gt;0,Områdesnormaler!H$4*'Summa Fältnorm cit'!H4,"")</f>
        <v>8.6724137931034484</v>
      </c>
      <c r="I4" s="4">
        <f>IF(Volym!I4&gt;0,Områdesnormaler!I$4*'Summa Fältnorm cit'!I4,"")</f>
        <v>535.58400000000006</v>
      </c>
      <c r="J4" s="4">
        <f>IF(Volym!J4&gt;0,Områdesnormaler!J$4*'Summa Fältnorm cit'!J4,"")</f>
        <v>301.61111111111109</v>
      </c>
      <c r="K4" s="4">
        <f>IF(Volym!K4&gt;0,Områdesnormaler!K$4*'Summa Fältnorm cit'!K4,"")</f>
        <v>19.875</v>
      </c>
      <c r="L4" s="4">
        <f>IF(Volym!L4&gt;0,Områdesnormaler!B$8*'Summa Fältnorm cit'!L4,"")</f>
        <v>75.645833333333343</v>
      </c>
      <c r="M4" s="4">
        <f>IF(Volym!M4&gt;0,Områdesnormaler!C$8*'Summa Fältnorm cit'!M4,"")</f>
        <v>60.378378378378365</v>
      </c>
      <c r="N4" s="4">
        <f>IF(Volym!N4&gt;0,Områdesnormaler!D$8*'Summa Fältnorm cit'!N4,"")</f>
        <v>28.192857142857143</v>
      </c>
      <c r="O4" s="4">
        <f>IF(Volym!O4&gt;0,Områdesnormaler!E$8*'Summa Fältnorm cit'!O4,"")</f>
        <v>89.04651162790698</v>
      </c>
      <c r="P4" s="4">
        <f>IF(Volym!P4&gt;0,Områdesnormaler!F$8*'Summa Fältnorm cit'!P4,"")</f>
        <v>45.58620689655173</v>
      </c>
      <c r="Q4" s="4">
        <f>IF(Volym!Q4&gt;0,Områdesnormaler!G$8*'Summa Fältnorm cit'!Q4,"")</f>
        <v>149.53763440860214</v>
      </c>
      <c r="R4" s="4">
        <f>IF(Volym!R4&gt;0,Områdesnormaler!H$8*'Summa Fältnorm cit'!R4,"")</f>
        <v>218.07692307692304</v>
      </c>
      <c r="S4" s="4">
        <f>IF(Volym!S4&gt;0,Områdesnormaler!I$8*'Summa Fältnorm cit'!S4,"")</f>
        <v>9.6984126984126977</v>
      </c>
      <c r="T4" s="4">
        <f>IF(Volym!T4&gt;0,Områdesnormaler!J$8*'Summa Fältnorm cit'!T4,"")</f>
        <v>322.625</v>
      </c>
      <c r="U4" s="4">
        <f>IF(Volym!U4&gt;0,Områdesnormaler!K$8*'Summa Fältnorm cit'!U4,"")</f>
        <v>135.08130081300814</v>
      </c>
      <c r="V4" s="4">
        <f>IF(Volym!V4&gt;0,Områdesnormaler!B$12*'Summa Fältnorm cit'!V4,"")</f>
        <v>8.6707317073170742</v>
      </c>
      <c r="W4" s="4">
        <f>IF(Volym!W4&gt;0,Områdesnormaler!C$12*'Summa Fältnorm cit'!W4,"")</f>
        <v>322.51315789473688</v>
      </c>
      <c r="X4" s="4">
        <f>IF(Volym!X4&gt;0,Områdesnormaler!D$12*'Summa Fältnorm cit'!X4,"")</f>
        <v>169.36428571428573</v>
      </c>
      <c r="Y4" s="4">
        <f>IF(Volym!Y4&gt;0,Områdesnormaler!E$12*'Summa Fältnorm cit'!Y4,"")</f>
        <v>1.1111111111111112</v>
      </c>
      <c r="Z4" s="4">
        <f>IF(Volym!Z4&gt;0,Områdesnormaler!F$12*'Summa Fältnorm cit'!Z4,"")</f>
        <v>139.20183486238531</v>
      </c>
      <c r="AA4" s="4">
        <f>IF(Volym!AA4&gt;0,Områdesnormaler!G$12*'Summa Fältnorm cit'!AA4,"")</f>
        <v>329.45283018867923</v>
      </c>
      <c r="AB4" s="4">
        <f>IF(Volym!AB4&gt;0,Områdesnormaler!H$12*'Summa Fältnorm cit'!AB4,"")</f>
        <v>209.72297297297297</v>
      </c>
      <c r="AC4" s="4">
        <f>IF(Volym!AC4&gt;0,Områdesnormaler!I$12*'Summa Fältnorm cit'!AC4,"")</f>
        <v>123.35294117647058</v>
      </c>
      <c r="AD4" s="4">
        <f>IF(Volym!AD4&gt;0,Områdesnormaler!J$12*'Summa Fältnorm cit'!AD4,"")</f>
        <v>25.115384615384613</v>
      </c>
      <c r="AE4" s="4">
        <f>IF(Volym!AE4&gt;0,Områdesnormaler!K$12*'Summa Fältnorm cit'!AE4,"")</f>
        <v>350.5684931506849</v>
      </c>
      <c r="AF4" s="4">
        <f>IF(Volym!AF4&gt;0,Områdesnormaler!B$16*'Summa Fältnorm cit'!AF4,"")</f>
        <v>62.999999999999993</v>
      </c>
      <c r="AG4" s="4">
        <f>IF(Volym!AG4&gt;0,Områdesnormaler!C$16*'Summa Fältnorm cit'!AG4,"")</f>
        <v>51.895833333333336</v>
      </c>
      <c r="AH4" s="4">
        <f>IF(Volym!AH4&gt;0,Områdesnormaler!D$16*'Summa Fältnorm cit'!AH4,"")</f>
        <v>18.273684210526316</v>
      </c>
      <c r="AI4" s="4">
        <f>IF(Volym!AI4&gt;0,Områdesnormaler!E$16*'Summa Fältnorm cit'!AI4,"")</f>
        <v>54.294117647058826</v>
      </c>
      <c r="AJ4" s="4">
        <f>IF(Volym!AJ4&gt;0,Områdesnormaler!F$16*'Summa Fältnorm cit'!AJ4,"")</f>
        <v>15.780303030303029</v>
      </c>
      <c r="AK4" s="6">
        <f t="shared" ref="AK4:AK31" si="1">SUM(B4:AJ4)</f>
        <v>5390.4695109629984</v>
      </c>
      <c r="AL4" s="5">
        <f t="shared" si="0"/>
        <v>0.15692505824629954</v>
      </c>
    </row>
    <row r="5" spans="1:38" x14ac:dyDescent="0.3">
      <c r="A5" s="2" t="s">
        <v>40</v>
      </c>
      <c r="B5" s="4">
        <f>IF(Volym!B5&gt;0,Områdesnormaler!B$4*'Summa Fältnorm cit'!B5,"")</f>
        <v>5.0427350427350435</v>
      </c>
      <c r="C5" s="4">
        <f>IF(Volym!C5&gt;0,Områdesnormaler!C$4*'Summa Fältnorm cit'!C5,"")</f>
        <v>275.30172413793105</v>
      </c>
      <c r="D5" s="4">
        <f>IF(Volym!D5&gt;0,Områdesnormaler!D$4*'Summa Fältnorm cit'!D5,"")</f>
        <v>116.02649006622516</v>
      </c>
      <c r="E5" s="4">
        <f>IF(Volym!E5&gt;0,Områdesnormaler!E$4*'Summa Fältnorm cit'!E5,"")</f>
        <v>56.470588235294109</v>
      </c>
      <c r="F5" s="4">
        <f>IF(Volym!F5&gt;0,Områdesnormaler!F$4*'Summa Fältnorm cit'!F5,"")</f>
        <v>61.968468468468458</v>
      </c>
      <c r="G5" s="4">
        <f>IF(Volym!G5&gt;0,Områdesnormaler!G$4*'Summa Fältnorm cit'!G5,"")</f>
        <v>36.363636363636367</v>
      </c>
      <c r="H5" s="4">
        <f>IF(Volym!H5&gt;0,Områdesnormaler!H$4*'Summa Fältnorm cit'!H5,"")</f>
        <v>261.31034482758622</v>
      </c>
      <c r="I5" s="4">
        <f>IF(Volym!I5&gt;0,Områdesnormaler!I$4*'Summa Fältnorm cit'!I5,"")</f>
        <v>173.88</v>
      </c>
      <c r="J5" s="4">
        <f>IF(Volym!J5&gt;0,Områdesnormaler!J$4*'Summa Fältnorm cit'!J5,"")</f>
        <v>185.69444444444443</v>
      </c>
      <c r="K5" s="4">
        <f>IF(Volym!K5&gt;0,Områdesnormaler!K$4*'Summa Fältnorm cit'!K5,"")</f>
        <v>43</v>
      </c>
      <c r="L5" s="4">
        <f>IF(Volym!L5&gt;0,Områdesnormaler!B$8*'Summa Fältnorm cit'!L5,"")</f>
        <v>9.5416666666666679</v>
      </c>
      <c r="M5" s="4">
        <f>IF(Volym!M5&gt;0,Områdesnormaler!C$8*'Summa Fältnorm cit'!M5,"")</f>
        <v>1.9819819819819819</v>
      </c>
      <c r="N5" s="4">
        <f>IF(Volym!N5&gt;0,Områdesnormaler!D$8*'Summa Fältnorm cit'!N5,"")</f>
        <v>24.942857142857143</v>
      </c>
      <c r="O5" s="4">
        <f>IF(Volym!O5&gt;0,Områdesnormaler!E$8*'Summa Fältnorm cit'!O5,"")</f>
        <v>53.953488372093027</v>
      </c>
      <c r="P5" s="4">
        <f>IF(Volym!P5&gt;0,Områdesnormaler!F$8*'Summa Fältnorm cit'!P5,"")</f>
        <v>55.793103448275865</v>
      </c>
      <c r="Q5" s="4">
        <f>IF(Volym!Q5&gt;0,Områdesnormaler!G$8*'Summa Fältnorm cit'!Q5,"")</f>
        <v>39.623655913978496</v>
      </c>
      <c r="R5" s="4">
        <f>IF(Volym!R5&gt;0,Områdesnormaler!H$8*'Summa Fältnorm cit'!R5,"")</f>
        <v>163.74358974358972</v>
      </c>
      <c r="S5" s="4">
        <f>IF(Volym!S5&gt;0,Områdesnormaler!I$8*'Summa Fältnorm cit'!S5,"")</f>
        <v>16.388888888888886</v>
      </c>
      <c r="T5" s="4">
        <f>IF(Volym!T5&gt;0,Områdesnormaler!J$8*'Summa Fältnorm cit'!T5,"")</f>
        <v>284.375</v>
      </c>
      <c r="U5" s="4">
        <f>IF(Volym!U5&gt;0,Områdesnormaler!K$8*'Summa Fältnorm cit'!U5,"")</f>
        <v>131.44715447154471</v>
      </c>
      <c r="V5" s="4">
        <f>IF(Volym!V5&gt;0,Områdesnormaler!B$12*'Summa Fältnorm cit'!V5,"")</f>
        <v>16.012195121951219</v>
      </c>
      <c r="W5" s="4">
        <f>IF(Volym!W5&gt;0,Områdesnormaler!C$12*'Summa Fältnorm cit'!W5,"")</f>
        <v>63.072368421052637</v>
      </c>
      <c r="X5" s="4">
        <f>IF(Volym!X5&gt;0,Områdesnormaler!D$12*'Summa Fältnorm cit'!X5,"")</f>
        <v>41.157142857142858</v>
      </c>
      <c r="Y5" s="4">
        <f>IF(Volym!Y5&gt;0,Områdesnormaler!E$12*'Summa Fältnorm cit'!Y5,"")</f>
        <v>0</v>
      </c>
      <c r="Z5" s="4">
        <f>IF(Volym!Z5&gt;0,Områdesnormaler!F$12*'Summa Fältnorm cit'!Z5,"")</f>
        <v>147.9816513761468</v>
      </c>
      <c r="AA5" s="4">
        <f>IF(Volym!AA5&gt;0,Områdesnormaler!G$12*'Summa Fältnorm cit'!AA5,"")</f>
        <v>300.00628930817606</v>
      </c>
      <c r="AB5" s="4">
        <f>IF(Volym!AB5&gt;0,Områdesnormaler!H$12*'Summa Fältnorm cit'!AB5,"")</f>
        <v>197.57432432432432</v>
      </c>
      <c r="AC5" s="4">
        <f>IF(Volym!AC5&gt;0,Områdesnormaler!I$12*'Summa Fältnorm cit'!AC5,"")</f>
        <v>68.189542483660134</v>
      </c>
      <c r="AD5" s="4">
        <f>IF(Volym!AD5&gt;0,Områdesnormaler!J$12*'Summa Fältnorm cit'!AD5,"")</f>
        <v>18.299999999999997</v>
      </c>
      <c r="AE5" s="4">
        <f>IF(Volym!AE5&gt;0,Områdesnormaler!K$12*'Summa Fältnorm cit'!AE5,"")</f>
        <v>79.589041095890408</v>
      </c>
      <c r="AF5" s="4">
        <f>IF(Volym!AF5&gt;0,Områdesnormaler!B$16*'Summa Fältnorm cit'!AF5,"")</f>
        <v>51.018867924528294</v>
      </c>
      <c r="AG5" s="4">
        <f>IF(Volym!AG5&gt;0,Områdesnormaler!C$16*'Summa Fältnorm cit'!AG5,"")</f>
        <v>112.54166666666669</v>
      </c>
      <c r="AH5" s="4">
        <f>IF(Volym!AH5&gt;0,Områdesnormaler!D$16*'Summa Fältnorm cit'!AH5,"")</f>
        <v>17.03157894736842</v>
      </c>
      <c r="AI5" s="4">
        <f>IF(Volym!AI5&gt;0,Områdesnormaler!E$16*'Summa Fältnorm cit'!AI5,"")</f>
        <v>52.957983193277315</v>
      </c>
      <c r="AJ5" s="4">
        <f>IF(Volym!AJ5&gt;0,Områdesnormaler!F$16*'Summa Fältnorm cit'!AJ5,"")</f>
        <v>32.598484848484851</v>
      </c>
      <c r="AK5" s="6">
        <f t="shared" si="1"/>
        <v>3194.8809547848678</v>
      </c>
      <c r="AL5" s="5">
        <f t="shared" si="0"/>
        <v>9.3008017001109416E-2</v>
      </c>
    </row>
    <row r="6" spans="1:38" x14ac:dyDescent="0.3">
      <c r="A6" s="2" t="s">
        <v>41</v>
      </c>
      <c r="B6" s="4">
        <f>IF(Volym!B6&gt;0,Områdesnormaler!B$4*'Summa Fältnorm cit'!B6,"")</f>
        <v>14.042735042735044</v>
      </c>
      <c r="C6" s="4">
        <f>IF(Volym!C6&gt;0,Områdesnormaler!C$4*'Summa Fältnorm cit'!C6,"")</f>
        <v>366.24137931034483</v>
      </c>
      <c r="D6" s="4">
        <f>IF(Volym!D6&gt;0,Områdesnormaler!D$4*'Summa Fältnorm cit'!D6,"")</f>
        <v>284.13907284768214</v>
      </c>
      <c r="E6" s="4">
        <f>IF(Volym!E6&gt;0,Områdesnormaler!E$4*'Summa Fältnorm cit'!E6,"")</f>
        <v>16.632352941176471</v>
      </c>
      <c r="F6" s="4">
        <f>IF(Volym!F6&gt;0,Områdesnormaler!F$4*'Summa Fältnorm cit'!F6,"")</f>
        <v>360.26576576576571</v>
      </c>
      <c r="G6" s="4">
        <f>IF(Volym!G6&gt;0,Områdesnormaler!G$4*'Summa Fältnorm cit'!G6,"")</f>
        <v>30.261363636363637</v>
      </c>
      <c r="H6" s="4">
        <f>IF(Volym!H6&gt;0,Områdesnormaler!H$4*'Summa Fältnorm cit'!H6,"")</f>
        <v>1.8103448275862071</v>
      </c>
      <c r="I6" s="4">
        <f>IF(Volym!I6&gt;0,Områdesnormaler!I$4*'Summa Fältnorm cit'!I6,"")</f>
        <v>333.99200000000002</v>
      </c>
      <c r="J6" s="4">
        <f>IF(Volym!J6&gt;0,Områdesnormaler!J$4*'Summa Fältnorm cit'!J6,"")</f>
        <v>214.02777777777777</v>
      </c>
      <c r="K6" s="4">
        <f>IF(Volym!K6&gt;0,Områdesnormaler!K$4*'Summa Fältnorm cit'!K6,"")</f>
        <v>36.0625</v>
      </c>
      <c r="L6" s="4">
        <f>IF(Volym!L6&gt;0,Områdesnormaler!B$8*'Summa Fältnorm cit'!L6,"")</f>
        <v>1.8333333333333335</v>
      </c>
      <c r="M6" s="4">
        <f>IF(Volym!M6&gt;0,Områdesnormaler!C$8*'Summa Fältnorm cit'!M6,"")</f>
        <v>1.3063063063063061</v>
      </c>
      <c r="N6" s="4">
        <f>IF(Volym!N6&gt;0,Områdesnormaler!D$8*'Summa Fältnorm cit'!N6,"")</f>
        <v>37.85</v>
      </c>
      <c r="O6" s="4">
        <f>IF(Volym!O6&gt;0,Områdesnormaler!E$8*'Summa Fältnorm cit'!O6,"")</f>
        <v>23.558139534883725</v>
      </c>
      <c r="P6" s="4">
        <f>IF(Volym!P6&gt;0,Områdesnormaler!F$8*'Summa Fältnorm cit'!P6,"")</f>
        <v>10.758620689655174</v>
      </c>
      <c r="Q6" s="4">
        <f>IF(Volym!Q6&gt;0,Områdesnormaler!G$8*'Summa Fältnorm cit'!Q6,"")</f>
        <v>122.31182795698923</v>
      </c>
      <c r="R6" s="4">
        <f>IF(Volym!R6&gt;0,Områdesnormaler!H$8*'Summa Fältnorm cit'!R6,"")</f>
        <v>51.717948717948715</v>
      </c>
      <c r="S6" s="4">
        <f>IF(Volym!S6&gt;0,Områdesnormaler!I$8*'Summa Fältnorm cit'!S6,"")</f>
        <v>30.539682539682534</v>
      </c>
      <c r="T6" s="4">
        <f>IF(Volym!T6&gt;0,Områdesnormaler!J$8*'Summa Fältnorm cit'!T6,"")</f>
        <v>413.5625</v>
      </c>
      <c r="U6" s="4">
        <f>IF(Volym!U6&gt;0,Områdesnormaler!K$8*'Summa Fältnorm cit'!U6,"")</f>
        <v>41.235772357723576</v>
      </c>
      <c r="V6" s="4">
        <f>IF(Volym!V6&gt;0,Områdesnormaler!B$12*'Summa Fältnorm cit'!V6,"")</f>
        <v>1.7804878048780488</v>
      </c>
      <c r="W6" s="4">
        <f>IF(Volym!W6&gt;0,Områdesnormaler!C$12*'Summa Fältnorm cit'!W6,"")</f>
        <v>104.63157894736842</v>
      </c>
      <c r="X6" s="4">
        <f>IF(Volym!X6&gt;0,Områdesnormaler!D$12*'Summa Fältnorm cit'!X6,"")</f>
        <v>25.835714285714289</v>
      </c>
      <c r="Y6" s="4">
        <f>IF(Volym!Y6&gt;0,Områdesnormaler!E$12*'Summa Fältnorm cit'!Y6,"")</f>
        <v>0.68148148148148147</v>
      </c>
      <c r="Z6" s="4">
        <f>IF(Volym!Z6&gt;0,Områdesnormaler!F$12*'Summa Fältnorm cit'!Z6,"")</f>
        <v>23.779816513761467</v>
      </c>
      <c r="AA6" s="4">
        <f>IF(Volym!AA6&gt;0,Områdesnormaler!G$12*'Summa Fältnorm cit'!AA6,"")</f>
        <v>57.842767295597483</v>
      </c>
      <c r="AB6" s="4">
        <f>IF(Volym!AB6&gt;0,Områdesnormaler!H$12*'Summa Fältnorm cit'!AB6,"")</f>
        <v>52.878378378378379</v>
      </c>
      <c r="AC6" s="4">
        <f>IF(Volym!AC6&gt;0,Områdesnormaler!I$12*'Summa Fältnorm cit'!AC6,"")</f>
        <v>25.601307189542485</v>
      </c>
      <c r="AD6" s="4">
        <f>IF(Volym!AD6&gt;0,Områdesnormaler!J$12*'Summa Fältnorm cit'!AD6,"")</f>
        <v>14.869230769230766</v>
      </c>
      <c r="AE6" s="4">
        <f>IF(Volym!AE6&gt;0,Områdesnormaler!K$12*'Summa Fältnorm cit'!AE6,"")</f>
        <v>231.80821917808217</v>
      </c>
      <c r="AF6" s="4">
        <f>IF(Volym!AF6&gt;0,Områdesnormaler!B$16*'Summa Fältnorm cit'!AF6,"")</f>
        <v>60.283018867924518</v>
      </c>
      <c r="AG6" s="4">
        <f>IF(Volym!AG6&gt;0,Områdesnormaler!C$16*'Summa Fältnorm cit'!AG6,"")</f>
        <v>134.0625</v>
      </c>
      <c r="AH6" s="4">
        <f>IF(Volym!AH6&gt;0,Områdesnormaler!D$16*'Summa Fältnorm cit'!AH6,"")</f>
        <v>9.5052631578947349</v>
      </c>
      <c r="AI6" s="4">
        <f>IF(Volym!AI6&gt;0,Områdesnormaler!E$16*'Summa Fältnorm cit'!AI6,"")</f>
        <v>4.3109243697478989</v>
      </c>
      <c r="AJ6" s="4">
        <f>IF(Volym!AJ6&gt;0,Områdesnormaler!F$16*'Summa Fältnorm cit'!AJ6,"")</f>
        <v>9.6515151515151523</v>
      </c>
      <c r="AK6" s="6">
        <f t="shared" si="1"/>
        <v>3149.6716269770723</v>
      </c>
      <c r="AL6" s="5">
        <f t="shared" si="0"/>
        <v>9.1691902257285005E-2</v>
      </c>
    </row>
    <row r="7" spans="1:38" x14ac:dyDescent="0.3">
      <c r="A7" s="2" t="s">
        <v>42</v>
      </c>
      <c r="B7" s="4">
        <f>IF(Volym!B7&gt;0,Områdesnormaler!B$4*'Summa Fältnorm cit'!B7,"")</f>
        <v>9.350427350427351</v>
      </c>
      <c r="C7" s="4">
        <f>IF(Volym!C7&gt;0,Områdesnormaler!C$4*'Summa Fältnorm cit'!C7,"")</f>
        <v>247.54310344827587</v>
      </c>
      <c r="D7" s="4">
        <f>IF(Volym!D7&gt;0,Områdesnormaler!D$4*'Summa Fältnorm cit'!D7,"")</f>
        <v>128.28476821192055</v>
      </c>
      <c r="E7" s="4">
        <f>IF(Volym!E7&gt;0,Områdesnormaler!E$4*'Summa Fältnorm cit'!E7,"")</f>
        <v>18.330882352941174</v>
      </c>
      <c r="F7" s="4">
        <f>IF(Volym!F7&gt;0,Områdesnormaler!F$4*'Summa Fältnorm cit'!F7,"")</f>
        <v>47.090090090090087</v>
      </c>
      <c r="G7" s="4">
        <f>IF(Volym!G7&gt;0,Områdesnormaler!G$4*'Summa Fältnorm cit'!G7,"")</f>
        <v>46.818181818181827</v>
      </c>
      <c r="H7" s="4">
        <f>IF(Volym!H7&gt;0,Områdesnormaler!H$4*'Summa Fältnorm cit'!H7,"")</f>
        <v>71.439655172413808</v>
      </c>
      <c r="I7" s="4">
        <f>IF(Volym!I7&gt;0,Områdesnormaler!I$4*'Summa Fältnorm cit'!I7,"")</f>
        <v>164.98400000000001</v>
      </c>
      <c r="J7" s="4">
        <f>IF(Volym!J7&gt;0,Områdesnormaler!J$4*'Summa Fältnorm cit'!J7,"")</f>
        <v>38.777777777777779</v>
      </c>
      <c r="K7" s="4">
        <f>IF(Volym!K7&gt;0,Områdesnormaler!K$4*'Summa Fältnorm cit'!K7,"")</f>
        <v>41.28125</v>
      </c>
      <c r="L7" s="4">
        <f>IF(Volym!L7&gt;0,Områdesnormaler!B$8*'Summa Fältnorm cit'!L7,"")</f>
        <v>3.6770833333333335</v>
      </c>
      <c r="M7" s="4">
        <f>IF(Volym!M7&gt;0,Områdesnormaler!C$8*'Summa Fältnorm cit'!M7,"")</f>
        <v>46.828828828828819</v>
      </c>
      <c r="N7" s="4">
        <f>IF(Volym!N7&gt;0,Områdesnormaler!D$8*'Summa Fältnorm cit'!N7,"")</f>
        <v>25.364285714285714</v>
      </c>
      <c r="O7" s="4">
        <f>IF(Volym!O7&gt;0,Områdesnormaler!E$8*'Summa Fältnorm cit'!O7,"")</f>
        <v>13.790697674418604</v>
      </c>
      <c r="P7" s="4">
        <f>IF(Volym!P7&gt;0,Områdesnormaler!F$8*'Summa Fältnorm cit'!P7,"")</f>
        <v>65.448275862068968</v>
      </c>
      <c r="Q7" s="4">
        <f>IF(Volym!Q7&gt;0,Områdesnormaler!G$8*'Summa Fältnorm cit'!Q7,"")</f>
        <v>47.677419354838712</v>
      </c>
      <c r="R7" s="4">
        <f>IF(Volym!R7&gt;0,Områdesnormaler!H$8*'Summa Fältnorm cit'!R7,"")</f>
        <v>134.82051282051282</v>
      </c>
      <c r="S7" s="4">
        <f>IF(Volym!S7&gt;0,Områdesnormaler!I$8*'Summa Fältnorm cit'!S7,"")</f>
        <v>0.19047619047619047</v>
      </c>
      <c r="T7" s="4">
        <f>IF(Volym!T7&gt;0,Områdesnormaler!J$8*'Summa Fältnorm cit'!T7,"")</f>
        <v>103.62499999999999</v>
      </c>
      <c r="U7" s="4">
        <f>IF(Volym!U7&gt;0,Områdesnormaler!K$8*'Summa Fältnorm cit'!U7,"")</f>
        <v>97.560975609756099</v>
      </c>
      <c r="V7" s="4">
        <f>IF(Volym!V7&gt;0,Områdesnormaler!B$12*'Summa Fältnorm cit'!V7,"")</f>
        <v>9.4390243902439028</v>
      </c>
      <c r="W7" s="4">
        <f>IF(Volym!W7&gt;0,Områdesnormaler!C$12*'Summa Fältnorm cit'!W7,"")</f>
        <v>25.743421052631582</v>
      </c>
      <c r="X7" s="4">
        <f>IF(Volym!X7&gt;0,Områdesnormaler!D$12*'Summa Fältnorm cit'!X7,"")</f>
        <v>17.814285714285717</v>
      </c>
      <c r="Y7" s="4">
        <f>IF(Volym!Y7&gt;0,Områdesnormaler!E$12*'Summa Fältnorm cit'!Y7,"")</f>
        <v>0</v>
      </c>
      <c r="Z7" s="4">
        <f>IF(Volym!Z7&gt;0,Områdesnormaler!F$12*'Summa Fältnorm cit'!Z7,"")</f>
        <v>137.89908256880733</v>
      </c>
      <c r="AA7" s="4">
        <f>IF(Volym!AA7&gt;0,Områdesnormaler!G$12*'Summa Fältnorm cit'!AA7,"")</f>
        <v>114.44025157232704</v>
      </c>
      <c r="AB7" s="4">
        <f>IF(Volym!AB7&gt;0,Områdesnormaler!H$12*'Summa Fältnorm cit'!AB7,"")</f>
        <v>87.148648648648646</v>
      </c>
      <c r="AC7" s="4">
        <f>IF(Volym!AC7&gt;0,Områdesnormaler!I$12*'Summa Fältnorm cit'!AC7,"")</f>
        <v>86.908496732026151</v>
      </c>
      <c r="AD7" s="4">
        <f>IF(Volym!AD7&gt;0,Områdesnormaler!J$12*'Summa Fältnorm cit'!AD7,"")</f>
        <v>4.8923076923076918</v>
      </c>
      <c r="AE7" s="4">
        <f>IF(Volym!AE7&gt;0,Områdesnormaler!K$12*'Summa Fältnorm cit'!AE7,"")</f>
        <v>136.43150684931507</v>
      </c>
      <c r="AF7" s="4">
        <f>IF(Volym!AF7&gt;0,Områdesnormaler!B$16*'Summa Fältnorm cit'!AF7,"")</f>
        <v>29.45283018867924</v>
      </c>
      <c r="AG7" s="4">
        <f>IF(Volym!AG7&gt;0,Områdesnormaler!C$16*'Summa Fältnorm cit'!AG7,"")</f>
        <v>70.708333333333329</v>
      </c>
      <c r="AH7" s="4">
        <f>IF(Volym!AH7&gt;0,Områdesnormaler!D$16*'Summa Fältnorm cit'!AH7,"")</f>
        <v>6.2526315789473683</v>
      </c>
      <c r="AI7" s="4">
        <f>IF(Volym!AI7&gt;0,Områdesnormaler!E$16*'Summa Fältnorm cit'!AI7,"")</f>
        <v>19.016806722689076</v>
      </c>
      <c r="AJ7" s="4">
        <f>IF(Volym!AJ7&gt;0,Områdesnormaler!F$16*'Summa Fältnorm cit'!AJ7,"")</f>
        <v>2.9772727272727275</v>
      </c>
      <c r="AK7" s="6">
        <f t="shared" si="1"/>
        <v>2102.0085913820626</v>
      </c>
      <c r="AL7" s="5">
        <f t="shared" si="0"/>
        <v>6.1192781067770791E-2</v>
      </c>
    </row>
    <row r="8" spans="1:38" x14ac:dyDescent="0.3">
      <c r="A8" s="2" t="s">
        <v>43</v>
      </c>
      <c r="B8" s="4">
        <f>IF(Volym!B8&gt;0,Områdesnormaler!B$4*'Summa Fältnorm cit'!B8,"")</f>
        <v>9.1538461538461551</v>
      </c>
      <c r="C8" s="4">
        <f>IF(Volym!C8&gt;0,Områdesnormaler!C$4*'Summa Fältnorm cit'!C8,"")</f>
        <v>31.08620689655173</v>
      </c>
      <c r="D8" s="4">
        <f>IF(Volym!D8&gt;0,Områdesnormaler!D$4*'Summa Fältnorm cit'!D8,"")</f>
        <v>47.092715231788084</v>
      </c>
      <c r="E8" s="4">
        <f>IF(Volym!E8&gt;0,Områdesnormaler!E$4*'Summa Fältnorm cit'!E8,"")</f>
        <v>18.573529411764707</v>
      </c>
      <c r="F8" s="4">
        <f>IF(Volym!F8&gt;0,Områdesnormaler!F$4*'Summa Fältnorm cit'!F8,"")</f>
        <v>42.463963963963955</v>
      </c>
      <c r="G8" s="4">
        <f>IF(Volym!G8&gt;0,Områdesnormaler!G$4*'Summa Fältnorm cit'!G8,"")</f>
        <v>266.26136363636368</v>
      </c>
      <c r="H8" s="4">
        <f>IF(Volym!H8&gt;0,Områdesnormaler!H$4*'Summa Fältnorm cit'!H8,"")</f>
        <v>1.4913793103448276</v>
      </c>
      <c r="I8" s="4">
        <f>IF(Volym!I8&gt;0,Områdesnormaler!I$4*'Summa Fältnorm cit'!I8,"")</f>
        <v>76.672000000000011</v>
      </c>
      <c r="J8" s="4">
        <f>IF(Volym!J8&gt;0,Områdesnormaler!J$4*'Summa Fältnorm cit'!J8,"")</f>
        <v>62.875</v>
      </c>
      <c r="K8" s="4">
        <f>IF(Volym!K8&gt;0,Områdesnormaler!K$4*'Summa Fältnorm cit'!K8,"")</f>
        <v>80.96875</v>
      </c>
      <c r="L8" s="4">
        <f>IF(Volym!L8&gt;0,Områdesnormaler!B$8*'Summa Fältnorm cit'!L8,"")</f>
        <v>40.625</v>
      </c>
      <c r="M8" s="4">
        <f>IF(Volym!M8&gt;0,Områdesnormaler!C$8*'Summa Fältnorm cit'!M8,"")</f>
        <v>6.9279279279279278</v>
      </c>
      <c r="N8" s="4">
        <f>IF(Volym!N8&gt;0,Områdesnormaler!D$8*'Summa Fältnorm cit'!N8,"")</f>
        <v>11.285714285714286</v>
      </c>
      <c r="O8" s="4">
        <f>IF(Volym!O8&gt;0,Områdesnormaler!E$8*'Summa Fältnorm cit'!O8,"")</f>
        <v>18.372093023255815</v>
      </c>
      <c r="P8" s="4">
        <f>IF(Volym!P8&gt;0,Områdesnormaler!F$8*'Summa Fältnorm cit'!P8,"")</f>
        <v>35.03448275862069</v>
      </c>
      <c r="Q8" s="4">
        <f>IF(Volym!Q8&gt;0,Områdesnormaler!G$8*'Summa Fältnorm cit'!Q8,"")</f>
        <v>0.24731182795698925</v>
      </c>
      <c r="R8" s="4">
        <f>IF(Volym!R8&gt;0,Områdesnormaler!H$8*'Summa Fältnorm cit'!R8,"")</f>
        <v>93.782051282051285</v>
      </c>
      <c r="S8" s="4">
        <f>IF(Volym!S8&gt;0,Områdesnormaler!I$8*'Summa Fältnorm cit'!S8,"")</f>
        <v>2.9444444444444442</v>
      </c>
      <c r="T8" s="4">
        <f>IF(Volym!T8&gt;0,Områdesnormaler!J$8*'Summa Fältnorm cit'!T8,"")</f>
        <v>36.4375</v>
      </c>
      <c r="U8" s="4">
        <f>IF(Volym!U8&gt;0,Områdesnormaler!K$8*'Summa Fältnorm cit'!U8,"")</f>
        <v>28.764227642276424</v>
      </c>
      <c r="V8" s="4">
        <f>IF(Volym!V8&gt;0,Områdesnormaler!B$12*'Summa Fältnorm cit'!V8,"")</f>
        <v>0</v>
      </c>
      <c r="W8" s="4">
        <f>IF(Volym!W8&gt;0,Områdesnormaler!C$12*'Summa Fältnorm cit'!W8,"")</f>
        <v>253.79605263157896</v>
      </c>
      <c r="X8" s="4">
        <f>IF(Volym!X8&gt;0,Områdesnormaler!D$12*'Summa Fältnorm cit'!X8,"")</f>
        <v>30.985714285714288</v>
      </c>
      <c r="Y8" s="4">
        <f>IF(Volym!Y8&gt;0,Områdesnormaler!E$12*'Summa Fältnorm cit'!Y8,"")</f>
        <v>0</v>
      </c>
      <c r="Z8" s="4">
        <f>IF(Volym!Z8&gt;0,Områdesnormaler!F$12*'Summa Fältnorm cit'!Z8,"")</f>
        <v>150.73394495412845</v>
      </c>
      <c r="AA8" s="4">
        <f>IF(Volym!AA8&gt;0,Områdesnormaler!G$12*'Summa Fältnorm cit'!AA8,"")</f>
        <v>79.144654088050316</v>
      </c>
      <c r="AB8" s="4">
        <f>IF(Volym!AB8&gt;0,Områdesnormaler!H$12*'Summa Fältnorm cit'!AB8,"")</f>
        <v>29.682432432432432</v>
      </c>
      <c r="AC8" s="4">
        <f>IF(Volym!AC8&gt;0,Områdesnormaler!I$12*'Summa Fältnorm cit'!AC8,"")</f>
        <v>54.535947712418299</v>
      </c>
      <c r="AD8" s="4">
        <f>IF(Volym!AD8&gt;0,Områdesnormaler!J$12*'Summa Fältnorm cit'!AD8,"")</f>
        <v>10.930769230769231</v>
      </c>
      <c r="AE8" s="4">
        <f>IF(Volym!AE8&gt;0,Områdesnormaler!K$12*'Summa Fältnorm cit'!AE8,"")</f>
        <v>128.32876712328766</v>
      </c>
      <c r="AF8" s="4">
        <f>IF(Volym!AF8&gt;0,Områdesnormaler!B$16*'Summa Fältnorm cit'!AF8,"")</f>
        <v>20.886792452830186</v>
      </c>
      <c r="AG8" s="4">
        <f>IF(Volym!AG8&gt;0,Områdesnormaler!C$16*'Summa Fältnorm cit'!AG8,"")</f>
        <v>16.5</v>
      </c>
      <c r="AH8" s="4">
        <f>IF(Volym!AH8&gt;0,Områdesnormaler!D$16*'Summa Fältnorm cit'!AH8,"")</f>
        <v>2.6421052631578945</v>
      </c>
      <c r="AI8" s="4">
        <f>IF(Volym!AI8&gt;0,Områdesnormaler!E$16*'Summa Fältnorm cit'!AI8,"")</f>
        <v>32.840336134453779</v>
      </c>
      <c r="AJ8" s="4">
        <f>IF(Volym!AJ8&gt;0,Områdesnormaler!F$16*'Summa Fältnorm cit'!AJ8,"")</f>
        <v>3.1363636363636362</v>
      </c>
      <c r="AK8" s="6">
        <f t="shared" si="1"/>
        <v>1725.2033877420565</v>
      </c>
      <c r="AL8" s="5">
        <f t="shared" si="0"/>
        <v>5.0223388066203994E-2</v>
      </c>
    </row>
    <row r="9" spans="1:38" x14ac:dyDescent="0.3">
      <c r="A9" s="2" t="s">
        <v>44</v>
      </c>
      <c r="B9" s="4">
        <f>IF(Volym!B9&gt;0,Områdesnormaler!B$4*'Summa Fältnorm cit'!B9,"")</f>
        <v>18.170940170940174</v>
      </c>
      <c r="C9" s="4">
        <f>IF(Volym!C9&gt;0,Områdesnormaler!C$4*'Summa Fältnorm cit'!C9,"")</f>
        <v>115.35344827586208</v>
      </c>
      <c r="D9" s="4">
        <f>IF(Volym!D9&gt;0,Områdesnormaler!D$4*'Summa Fältnorm cit'!D9,"")</f>
        <v>529.47682119205297</v>
      </c>
      <c r="E9" s="4">
        <f>IF(Volym!E9&gt;0,Områdesnormaler!E$4*'Summa Fältnorm cit'!E9,"")</f>
        <v>251.46323529411762</v>
      </c>
      <c r="F9" s="4">
        <f>IF(Volym!F9&gt;0,Områdesnormaler!F$4*'Summa Fältnorm cit'!F9,"")</f>
        <v>17.680180180180177</v>
      </c>
      <c r="G9" s="4">
        <f>IF(Volym!G9&gt;0,Områdesnormaler!G$4*'Summa Fältnorm cit'!G9,"")</f>
        <v>24.06818181818182</v>
      </c>
      <c r="H9" s="4">
        <f>IF(Volym!H9&gt;0,Områdesnormaler!H$4*'Summa Fältnorm cit'!H9,"")</f>
        <v>70.379310344827587</v>
      </c>
      <c r="I9" s="4">
        <f>IF(Volym!I9&gt;0,Områdesnormaler!I$4*'Summa Fältnorm cit'!I9,"")</f>
        <v>82.184000000000012</v>
      </c>
      <c r="J9" s="4">
        <f>IF(Volym!J9&gt;0,Områdesnormaler!J$4*'Summa Fältnorm cit'!J9,"")</f>
        <v>3.2916666666666665</v>
      </c>
      <c r="K9" s="4">
        <f>IF(Volym!K9&gt;0,Områdesnormaler!K$4*'Summa Fältnorm cit'!K9,"")</f>
        <v>34.8125</v>
      </c>
      <c r="L9" s="4">
        <f>IF(Volym!L9&gt;0,Områdesnormaler!B$8*'Summa Fältnorm cit'!L9,"")</f>
        <v>2.8333333333333339</v>
      </c>
      <c r="M9" s="4">
        <f>IF(Volym!M9&gt;0,Områdesnormaler!C$8*'Summa Fältnorm cit'!M9,"")</f>
        <v>0.84684684684684675</v>
      </c>
      <c r="N9" s="4">
        <f>IF(Volym!N9&gt;0,Områdesnormaler!D$8*'Summa Fältnorm cit'!N9,"")</f>
        <v>142.75</v>
      </c>
      <c r="O9" s="4">
        <f>IF(Volym!O9&gt;0,Områdesnormaler!E$8*'Summa Fältnorm cit'!O9,"")</f>
        <v>0.34883720930232559</v>
      </c>
      <c r="P9" s="4">
        <f>IF(Volym!P9&gt;0,Områdesnormaler!F$8*'Summa Fältnorm cit'!P9,"")</f>
        <v>38.327586206896555</v>
      </c>
      <c r="Q9" s="4" t="str">
        <f>IF(Volym!Q9&gt;0,Områdesnormaler!G$8*'Summa Fältnorm cit'!Q9,"")</f>
        <v/>
      </c>
      <c r="R9" s="4">
        <f>IF(Volym!R9&gt;0,Områdesnormaler!H$8*'Summa Fältnorm cit'!R9,"")</f>
        <v>445.60256410256403</v>
      </c>
      <c r="S9" s="4">
        <f>IF(Volym!S9&gt;0,Områdesnormaler!I$8*'Summa Fältnorm cit'!S9,"")</f>
        <v>25.222222222222221</v>
      </c>
      <c r="T9" s="4">
        <f>IF(Volym!T9&gt;0,Områdesnormaler!J$8*'Summa Fältnorm cit'!T9,"")</f>
        <v>15.5</v>
      </c>
      <c r="U9" s="4">
        <f>IF(Volym!U9&gt;0,Områdesnormaler!K$8*'Summa Fältnorm cit'!U9,"")</f>
        <v>230.26829268292684</v>
      </c>
      <c r="V9" s="4">
        <f>IF(Volym!V9&gt;0,Områdesnormaler!B$12*'Summa Fältnorm cit'!V9,"")</f>
        <v>12.609756097560975</v>
      </c>
      <c r="W9" s="4">
        <f>IF(Volym!W9&gt;0,Områdesnormaler!C$12*'Summa Fältnorm cit'!W9,"")</f>
        <v>6.875</v>
      </c>
      <c r="X9" s="4">
        <f>IF(Volym!X9&gt;0,Områdesnormaler!D$12*'Summa Fältnorm cit'!X9,"")</f>
        <v>0.37142857142857144</v>
      </c>
      <c r="Y9" s="4" t="str">
        <f>IF(Volym!Y9&gt;0,Områdesnormaler!E$12*'Summa Fältnorm cit'!Y9,"")</f>
        <v/>
      </c>
      <c r="Z9" s="4">
        <f>IF(Volym!Z9&gt;0,Områdesnormaler!F$12*'Summa Fältnorm cit'!Z9,"")</f>
        <v>326.12844036697248</v>
      </c>
      <c r="AA9" s="4">
        <f>IF(Volym!AA9&gt;0,Områdesnormaler!G$12*'Summa Fältnorm cit'!AA9,"")</f>
        <v>847.63522012578608</v>
      </c>
      <c r="AB9" s="4">
        <f>IF(Volym!AB9&gt;0,Områdesnormaler!H$12*'Summa Fältnorm cit'!AB9,"")</f>
        <v>650.22972972972968</v>
      </c>
      <c r="AC9" s="4">
        <f>IF(Volym!AC9&gt;0,Områdesnormaler!I$12*'Summa Fältnorm cit'!AC9,"")</f>
        <v>356.65359477124179</v>
      </c>
      <c r="AD9" s="4">
        <f>IF(Volym!AD9&gt;0,Områdesnormaler!J$12*'Summa Fältnorm cit'!AD9,"")</f>
        <v>120.06153846153846</v>
      </c>
      <c r="AE9" s="4">
        <f>IF(Volym!AE9&gt;0,Områdesnormaler!K$12*'Summa Fältnorm cit'!AE9,"")</f>
        <v>28.390410958904109</v>
      </c>
      <c r="AF9" s="4">
        <f>IF(Volym!AF9&gt;0,Områdesnormaler!B$16*'Summa Fältnorm cit'!AF9,"")</f>
        <v>90.113207547169793</v>
      </c>
      <c r="AG9" s="4">
        <f>IF(Volym!AG9&gt;0,Områdesnormaler!C$16*'Summa Fältnorm cit'!AG9,"")</f>
        <v>8.0416666666666679</v>
      </c>
      <c r="AH9" s="4">
        <f>IF(Volym!AH9&gt;0,Områdesnormaler!D$16*'Summa Fältnorm cit'!AH9,"")</f>
        <v>10.54736842105263</v>
      </c>
      <c r="AI9" s="4">
        <f>IF(Volym!AI9&gt;0,Områdesnormaler!E$16*'Summa Fältnorm cit'!AI9,"")</f>
        <v>194.0840336134454</v>
      </c>
      <c r="AJ9" s="4">
        <f>IF(Volym!AJ9&gt;0,Områdesnormaler!F$16*'Summa Fältnorm cit'!AJ9,"")</f>
        <v>15.598484848484848</v>
      </c>
      <c r="AK9" s="6">
        <f t="shared" si="1"/>
        <v>4715.9198467269025</v>
      </c>
      <c r="AL9" s="5">
        <f t="shared" si="0"/>
        <v>0.1372878550054708</v>
      </c>
    </row>
    <row r="10" spans="1:38" x14ac:dyDescent="0.3">
      <c r="A10" s="2" t="s">
        <v>45</v>
      </c>
      <c r="B10" s="4">
        <f>IF(Volym!B10&gt;0,Områdesnormaler!B$4*'Summa Fältnorm cit'!B10,"")</f>
        <v>6.4529914529914532</v>
      </c>
      <c r="C10" s="4">
        <f>IF(Volym!C10&gt;0,Områdesnormaler!C$4*'Summa Fältnorm cit'!C10,"")</f>
        <v>33.75</v>
      </c>
      <c r="D10" s="4">
        <f>IF(Volym!D10&gt;0,Områdesnormaler!D$4*'Summa Fältnorm cit'!D10,"")</f>
        <v>34.821192052980138</v>
      </c>
      <c r="E10" s="4">
        <f>IF(Volym!E10&gt;0,Områdesnormaler!E$4*'Summa Fältnorm cit'!E10,"")</f>
        <v>2.7573529411764706</v>
      </c>
      <c r="F10" s="4">
        <f>IF(Volym!F10&gt;0,Områdesnormaler!F$4*'Summa Fältnorm cit'!F10,"")</f>
        <v>364.54054054054046</v>
      </c>
      <c r="G10" s="4">
        <f>IF(Volym!G10&gt;0,Områdesnormaler!G$4*'Summa Fältnorm cit'!G10,"")</f>
        <v>421.68181818181819</v>
      </c>
      <c r="H10" s="4" t="str">
        <f>IF(Volym!H10&gt;0,Områdesnormaler!H$4*'Summa Fältnorm cit'!H10,"")</f>
        <v/>
      </c>
      <c r="I10" s="4">
        <f>IF(Volym!I10&gt;0,Områdesnormaler!I$4*'Summa Fältnorm cit'!I10,"")</f>
        <v>176.88800000000003</v>
      </c>
      <c r="J10" s="4">
        <f>IF(Volym!J10&gt;0,Områdesnormaler!J$4*'Summa Fältnorm cit'!J10,"")</f>
        <v>174.125</v>
      </c>
      <c r="K10" s="4">
        <f>IF(Volym!K10&gt;0,Områdesnormaler!K$4*'Summa Fältnorm cit'!K10,"")</f>
        <v>12.53125</v>
      </c>
      <c r="L10" s="4">
        <f>IF(Volym!L10&gt;0,Områdesnormaler!B$8*'Summa Fältnorm cit'!L10,"")</f>
        <v>170.34375</v>
      </c>
      <c r="M10" s="4">
        <f>IF(Volym!M10&gt;0,Områdesnormaler!C$8*'Summa Fältnorm cit'!M10,"")</f>
        <v>120.45045045045043</v>
      </c>
      <c r="N10" s="4">
        <f>IF(Volym!N10&gt;0,Områdesnormaler!D$8*'Summa Fältnorm cit'!N10,"")</f>
        <v>8.3642857142857157</v>
      </c>
      <c r="O10" s="4">
        <f>IF(Volym!O10&gt;0,Områdesnormaler!E$8*'Summa Fältnorm cit'!O10,"")</f>
        <v>72.372093023255815</v>
      </c>
      <c r="P10" s="4">
        <f>IF(Volym!P10&gt;0,Områdesnormaler!F$8*'Summa Fältnorm cit'!P10,"")</f>
        <v>1.1896551724137931</v>
      </c>
      <c r="Q10" s="4">
        <f>IF(Volym!Q10&gt;0,Områdesnormaler!G$8*'Summa Fältnorm cit'!Q10,"")</f>
        <v>30.999999999999996</v>
      </c>
      <c r="R10" s="4">
        <f>IF(Volym!R10&gt;0,Områdesnormaler!H$8*'Summa Fältnorm cit'!R10,"")</f>
        <v>13.576923076923075</v>
      </c>
      <c r="S10" s="4">
        <f>IF(Volym!S10&gt;0,Områdesnormaler!I$8*'Summa Fältnorm cit'!S10,"")</f>
        <v>0</v>
      </c>
      <c r="T10" s="4">
        <f>IF(Volym!T10&gt;0,Områdesnormaler!J$8*'Summa Fältnorm cit'!T10,"")</f>
        <v>69.25</v>
      </c>
      <c r="U10" s="4">
        <f>IF(Volym!U10&gt;0,Områdesnormaler!K$8*'Summa Fältnorm cit'!U10,"")</f>
        <v>15.642276422764226</v>
      </c>
      <c r="V10" s="4">
        <f>IF(Volym!V10&gt;0,Områdesnormaler!B$12*'Summa Fältnorm cit'!V10,"")</f>
        <v>1.7804878048780488</v>
      </c>
      <c r="W10" s="4">
        <f>IF(Volym!W10&gt;0,Områdesnormaler!C$12*'Summa Fältnorm cit'!W10,"")</f>
        <v>483.07894736842104</v>
      </c>
      <c r="X10" s="4">
        <f>IF(Volym!X10&gt;0,Områdesnormaler!D$12*'Summa Fältnorm cit'!X10,"")</f>
        <v>73.521428571428572</v>
      </c>
      <c r="Y10" s="4">
        <f>IF(Volym!Y10&gt;0,Områdesnormaler!E$12*'Summa Fältnorm cit'!Y10,"")</f>
        <v>23.414814814814815</v>
      </c>
      <c r="Z10" s="4">
        <f>IF(Volym!Z10&gt;0,Områdesnormaler!F$12*'Summa Fältnorm cit'!Z10,"")</f>
        <v>55.651376146788984</v>
      </c>
      <c r="AA10" s="4">
        <f>IF(Volym!AA10&gt;0,Områdesnormaler!G$12*'Summa Fältnorm cit'!AA10,"")</f>
        <v>9.4276729559748418</v>
      </c>
      <c r="AB10" s="4">
        <f>IF(Volym!AB10&gt;0,Områdesnormaler!H$12*'Summa Fältnorm cit'!AB10,"")</f>
        <v>5.1418918918918921</v>
      </c>
      <c r="AC10" s="4">
        <f>IF(Volym!AC10&gt;0,Områdesnormaler!I$12*'Summa Fältnorm cit'!AC10,"")</f>
        <v>19.222222222222221</v>
      </c>
      <c r="AD10" s="4">
        <f>IF(Volym!AD10&gt;0,Områdesnormaler!J$12*'Summa Fältnorm cit'!AD10,"")</f>
        <v>13.899999999999999</v>
      </c>
      <c r="AE10" s="4">
        <f>IF(Volym!AE10&gt;0,Områdesnormaler!K$12*'Summa Fältnorm cit'!AE10,"")</f>
        <v>326.24657534246575</v>
      </c>
      <c r="AF10" s="4">
        <f>IF(Volym!AF10&gt;0,Områdesnormaler!B$16*'Summa Fältnorm cit'!AF10,"")</f>
        <v>1.3962264150943395</v>
      </c>
      <c r="AG10" s="4">
        <f>IF(Volym!AG10&gt;0,Områdesnormaler!C$16*'Summa Fältnorm cit'!AG10,"")</f>
        <v>0.5</v>
      </c>
      <c r="AH10" s="4">
        <f>IF(Volym!AH10&gt;0,Områdesnormaler!D$16*'Summa Fältnorm cit'!AH10,"")</f>
        <v>18.863157894736844</v>
      </c>
      <c r="AI10" s="4">
        <f>IF(Volym!AI10&gt;0,Områdesnormaler!E$16*'Summa Fältnorm cit'!AI10,"")</f>
        <v>0.94957983193277307</v>
      </c>
      <c r="AJ10" s="4">
        <f>IF(Volym!AJ10&gt;0,Områdesnormaler!F$16*'Summa Fältnorm cit'!AJ10,"")</f>
        <v>6.4393939393939394</v>
      </c>
      <c r="AK10" s="6">
        <f t="shared" si="1"/>
        <v>2769.2713542296442</v>
      </c>
      <c r="AL10" s="5">
        <f t="shared" si="0"/>
        <v>8.0617851131238635E-2</v>
      </c>
    </row>
    <row r="11" spans="1:38" x14ac:dyDescent="0.3">
      <c r="A11" s="2" t="s">
        <v>46</v>
      </c>
      <c r="B11" s="4">
        <f>IF(Volym!B11&gt;0,Områdesnormaler!B$4*'Summa Fältnorm cit'!B11,"")</f>
        <v>20.034188034188038</v>
      </c>
      <c r="C11" s="4">
        <f>IF(Volym!C11&gt;0,Områdesnormaler!C$4*'Summa Fältnorm cit'!C11,"")</f>
        <v>11.629310344827587</v>
      </c>
      <c r="D11" s="4">
        <f>IF(Volym!D11&gt;0,Områdesnormaler!D$4*'Summa Fältnorm cit'!D11,"")</f>
        <v>51.052980132450337</v>
      </c>
      <c r="E11" s="4">
        <f>IF(Volym!E11&gt;0,Områdesnormaler!E$4*'Summa Fältnorm cit'!E11,"")</f>
        <v>0.71323529411764697</v>
      </c>
      <c r="F11" s="4">
        <f>IF(Volym!F11&gt;0,Områdesnormaler!F$4*'Summa Fältnorm cit'!F11,"")</f>
        <v>244.12162162162161</v>
      </c>
      <c r="G11" s="4">
        <f>IF(Volym!G11&gt;0,Områdesnormaler!G$4*'Summa Fältnorm cit'!G11,"")</f>
        <v>228.84090909090909</v>
      </c>
      <c r="H11" s="4">
        <f>IF(Volym!H11&gt;0,Områdesnormaler!H$4*'Summa Fältnorm cit'!H11,"")</f>
        <v>0</v>
      </c>
      <c r="I11" s="4">
        <f>IF(Volym!I11&gt;0,Områdesnormaler!I$4*'Summa Fältnorm cit'!I11,"")</f>
        <v>105.28800000000001</v>
      </c>
      <c r="J11" s="4">
        <f>IF(Volym!J11&gt;0,Områdesnormaler!J$4*'Summa Fältnorm cit'!J11,"")</f>
        <v>188.33333333333331</v>
      </c>
      <c r="K11" s="4">
        <f>IF(Volym!K11&gt;0,Områdesnormaler!K$4*'Summa Fältnorm cit'!K11,"")</f>
        <v>2.28125</v>
      </c>
      <c r="L11" s="4">
        <f>IF(Volym!L11&gt;0,Områdesnormaler!B$8*'Summa Fältnorm cit'!L11,"")</f>
        <v>104.45833333333334</v>
      </c>
      <c r="M11" s="4">
        <f>IF(Volym!M11&gt;0,Områdesnormaler!C$8*'Summa Fältnorm cit'!M11,"")</f>
        <v>48.009009009009006</v>
      </c>
      <c r="N11" s="4">
        <f>IF(Volym!N11&gt;0,Områdesnormaler!D$8*'Summa Fältnorm cit'!N11,"")</f>
        <v>3.157142857142857</v>
      </c>
      <c r="O11" s="4">
        <f>IF(Volym!O11&gt;0,Områdesnormaler!E$8*'Summa Fältnorm cit'!O11,"")</f>
        <v>52.02325581395349</v>
      </c>
      <c r="P11" s="4">
        <f>IF(Volym!P11&gt;0,Områdesnormaler!F$8*'Summa Fältnorm cit'!P11,"")</f>
        <v>14.293103448275861</v>
      </c>
      <c r="Q11" s="4">
        <f>IF(Volym!Q11&gt;0,Områdesnormaler!G$8*'Summa Fältnorm cit'!Q11,"")</f>
        <v>10.623655913978494</v>
      </c>
      <c r="R11" s="4">
        <f>IF(Volym!R11&gt;0,Områdesnormaler!H$8*'Summa Fältnorm cit'!R11,"")</f>
        <v>2.4102564102564097</v>
      </c>
      <c r="S11" s="4">
        <f>IF(Volym!S11&gt;0,Områdesnormaler!I$8*'Summa Fältnorm cit'!S11,"")</f>
        <v>0</v>
      </c>
      <c r="T11" s="4">
        <f>IF(Volym!T11&gt;0,Områdesnormaler!J$8*'Summa Fältnorm cit'!T11,"")</f>
        <v>45.8125</v>
      </c>
      <c r="U11" s="4">
        <f>IF(Volym!U11&gt;0,Områdesnormaler!K$8*'Summa Fältnorm cit'!U11,"")</f>
        <v>6.4552845528455283</v>
      </c>
      <c r="V11" s="4" t="str">
        <f>IF(Volym!V11&gt;0,Områdesnormaler!B$12*'Summa Fältnorm cit'!V11,"")</f>
        <v/>
      </c>
      <c r="W11" s="4">
        <f>IF(Volym!W11&gt;0,Områdesnormaler!C$12*'Summa Fältnorm cit'!W11,"")</f>
        <v>401.69736842105272</v>
      </c>
      <c r="X11" s="4">
        <f>IF(Volym!X11&gt;0,Områdesnormaler!D$12*'Summa Fältnorm cit'!X11,"")</f>
        <v>51.114285714285714</v>
      </c>
      <c r="Y11" s="4">
        <f>IF(Volym!Y11&gt;0,Områdesnormaler!E$12*'Summa Fältnorm cit'!Y11,"")</f>
        <v>8.155555555555555</v>
      </c>
      <c r="Z11" s="4">
        <f>IF(Volym!Z11&gt;0,Områdesnormaler!F$12*'Summa Fältnorm cit'!Z11,"")</f>
        <v>24.75229357798165</v>
      </c>
      <c r="AA11" s="4">
        <f>IF(Volym!AA11&gt;0,Områdesnormaler!G$12*'Summa Fältnorm cit'!AA11,"")</f>
        <v>8.0566037735849054</v>
      </c>
      <c r="AB11" s="4">
        <f>IF(Volym!AB11&gt;0,Områdesnormaler!H$12*'Summa Fältnorm cit'!AB11,"")</f>
        <v>2.1756756756756759</v>
      </c>
      <c r="AC11" s="4">
        <f>IF(Volym!AC11&gt;0,Områdesnormaler!I$12*'Summa Fältnorm cit'!AC11,"")</f>
        <v>6.2483660130718954</v>
      </c>
      <c r="AD11" s="4">
        <f>IF(Volym!AD11&gt;0,Områdesnormaler!J$12*'Summa Fältnorm cit'!AD11,"")</f>
        <v>1.0538461538461539</v>
      </c>
      <c r="AE11" s="4">
        <f>IF(Volym!AE11&gt;0,Områdesnormaler!K$12*'Summa Fältnorm cit'!AE11,"")</f>
        <v>196.83561643835614</v>
      </c>
      <c r="AF11" s="4">
        <f>IF(Volym!AF11&gt;0,Områdesnormaler!B$16*'Summa Fältnorm cit'!AF11,"")</f>
        <v>0</v>
      </c>
      <c r="AG11" s="4">
        <f>IF(Volym!AG11&gt;0,Områdesnormaler!C$16*'Summa Fältnorm cit'!AG11,"")</f>
        <v>0</v>
      </c>
      <c r="AH11" s="4">
        <f>IF(Volym!AH11&gt;0,Områdesnormaler!D$16*'Summa Fältnorm cit'!AH11,"")</f>
        <v>29.831578947368421</v>
      </c>
      <c r="AI11" s="4">
        <f>IF(Volym!AI11&gt;0,Områdesnormaler!E$16*'Summa Fältnorm cit'!AI11,"")</f>
        <v>1.2352941176470589</v>
      </c>
      <c r="AJ11" s="4">
        <f>IF(Volym!AJ11&gt;0,Områdesnormaler!F$16*'Summa Fältnorm cit'!AJ11,"")</f>
        <v>7.2045454545454541</v>
      </c>
      <c r="AK11" s="6">
        <f t="shared" si="1"/>
        <v>1877.8983990332135</v>
      </c>
      <c r="AL11" s="5">
        <f t="shared" si="0"/>
        <v>5.4668580361986678E-2</v>
      </c>
    </row>
    <row r="12" spans="1:38" x14ac:dyDescent="0.3">
      <c r="A12" s="2" t="s">
        <v>47</v>
      </c>
      <c r="B12" s="4">
        <f>IF(Volym!B12&gt;0,Områdesnormaler!B$4*'Summa Fältnorm cit'!B12,"")</f>
        <v>0.18803418803418806</v>
      </c>
      <c r="C12" s="4">
        <f>IF(Volym!C12&gt;0,Områdesnormaler!C$4*'Summa Fältnorm cit'!C12,"")</f>
        <v>3.2586206896551726</v>
      </c>
      <c r="D12" s="4">
        <f>IF(Volym!D12&gt;0,Områdesnormaler!D$4*'Summa Fältnorm cit'!D12,"")</f>
        <v>0.96026490066225167</v>
      </c>
      <c r="E12" s="4">
        <f>IF(Volym!E12&gt;0,Områdesnormaler!E$4*'Summa Fältnorm cit'!E12,"")</f>
        <v>0</v>
      </c>
      <c r="F12" s="4">
        <f>IF(Volym!F12&gt;0,Områdesnormaler!F$4*'Summa Fältnorm cit'!F12,"")</f>
        <v>42.067567567567565</v>
      </c>
      <c r="G12" s="4">
        <f>IF(Volym!G12&gt;0,Områdesnormaler!G$4*'Summa Fältnorm cit'!G12,"")</f>
        <v>42.38636363636364</v>
      </c>
      <c r="H12" s="4">
        <f>IF(Volym!H12&gt;0,Områdesnormaler!H$4*'Summa Fältnorm cit'!H12,"")</f>
        <v>1.1724137931034484</v>
      </c>
      <c r="I12" s="4">
        <f>IF(Volym!I12&gt;0,Områdesnormaler!I$4*'Summa Fältnorm cit'!I12,"")</f>
        <v>44.544000000000004</v>
      </c>
      <c r="J12" s="4">
        <f>IF(Volym!J12&gt;0,Områdesnormaler!J$4*'Summa Fältnorm cit'!J12,"")</f>
        <v>49.986111111111114</v>
      </c>
      <c r="K12" s="4" t="str">
        <f>IF(Volym!K12&gt;0,Områdesnormaler!K$4*'Summa Fältnorm cit'!K12,"")</f>
        <v/>
      </c>
      <c r="L12" s="4">
        <f>IF(Volym!L12&gt;0,Områdesnormaler!B$8*'Summa Fältnorm cit'!L12,"")</f>
        <v>39.531250000000007</v>
      </c>
      <c r="M12" s="4">
        <f>IF(Volym!M12&gt;0,Områdesnormaler!C$8*'Summa Fältnorm cit'!M12,"")</f>
        <v>2.3153153153153148</v>
      </c>
      <c r="N12" s="4">
        <f>IF(Volym!N12&gt;0,Områdesnormaler!D$8*'Summa Fältnorm cit'!N12,"")</f>
        <v>0.16428571428571428</v>
      </c>
      <c r="O12" s="4">
        <f>IF(Volym!O12&gt;0,Områdesnormaler!E$8*'Summa Fältnorm cit'!O12,"")</f>
        <v>16.976744186046513</v>
      </c>
      <c r="P12" s="4">
        <f>IF(Volym!P12&gt;0,Områdesnormaler!F$8*'Summa Fältnorm cit'!P12,"")</f>
        <v>8.8275862068965534</v>
      </c>
      <c r="Q12" s="4">
        <f>IF(Volym!Q12&gt;0,Områdesnormaler!G$8*'Summa Fältnorm cit'!Q12,"")</f>
        <v>16.2258064516129</v>
      </c>
      <c r="R12" s="4">
        <f>IF(Volym!R12&gt;0,Områdesnormaler!H$8*'Summa Fältnorm cit'!R12,"")</f>
        <v>11.192307692307692</v>
      </c>
      <c r="S12" s="4" t="str">
        <f>IF(Volym!S12&gt;0,Områdesnormaler!I$8*'Summa Fältnorm cit'!S12,"")</f>
        <v/>
      </c>
      <c r="T12" s="4">
        <f>IF(Volym!T12&gt;0,Områdesnormaler!J$8*'Summa Fältnorm cit'!T12,"")</f>
        <v>27.0625</v>
      </c>
      <c r="U12" s="4" t="str">
        <f>IF(Volym!U12&gt;0,Områdesnormaler!K$8*'Summa Fältnorm cit'!U12,"")</f>
        <v/>
      </c>
      <c r="V12" s="4">
        <f>IF(Volym!V12&gt;0,Områdesnormaler!B$12*'Summa Fältnorm cit'!V12,"")</f>
        <v>0</v>
      </c>
      <c r="W12" s="4">
        <f>IF(Volym!W12&gt;0,Områdesnormaler!C$12*'Summa Fältnorm cit'!W12,"")</f>
        <v>24.644736842105264</v>
      </c>
      <c r="X12" s="4">
        <f>IF(Volym!X12&gt;0,Områdesnormaler!D$12*'Summa Fältnorm cit'!X12,"")</f>
        <v>7.2357142857142867</v>
      </c>
      <c r="Y12" s="4">
        <f>IF(Volym!Y12&gt;0,Områdesnormaler!E$12*'Summa Fältnorm cit'!Y12,"")</f>
        <v>26.874074074074073</v>
      </c>
      <c r="Z12" s="4">
        <f>IF(Volym!Z12&gt;0,Områdesnormaler!F$12*'Summa Fältnorm cit'!Z12,"")</f>
        <v>23.477064220183486</v>
      </c>
      <c r="AA12" s="4">
        <f>IF(Volym!AA12&gt;0,Områdesnormaler!G$12*'Summa Fältnorm cit'!AA12,"")</f>
        <v>1.7106918238993711</v>
      </c>
      <c r="AB12" s="4">
        <f>IF(Volym!AB12&gt;0,Områdesnormaler!H$12*'Summa Fältnorm cit'!AB12,"")</f>
        <v>0.71621621621621623</v>
      </c>
      <c r="AC12" s="4">
        <f>IF(Volym!AC12&gt;0,Områdesnormaler!I$12*'Summa Fältnorm cit'!AC12,"")</f>
        <v>0.49673202614379086</v>
      </c>
      <c r="AD12" s="4">
        <f>IF(Volym!AD12&gt;0,Områdesnormaler!J$12*'Summa Fältnorm cit'!AD12,"")</f>
        <v>1.8692307692307693</v>
      </c>
      <c r="AE12" s="4">
        <f>IF(Volym!AE12&gt;0,Områdesnormaler!K$12*'Summa Fältnorm cit'!AE12,"")</f>
        <v>6.904109589041096</v>
      </c>
      <c r="AF12" s="4">
        <f>IF(Volym!AF12&gt;0,Områdesnormaler!B$16*'Summa Fältnorm cit'!AF12,"")</f>
        <v>0</v>
      </c>
      <c r="AG12" s="4">
        <f>IF(Volym!AG12&gt;0,Områdesnormaler!C$16*'Summa Fältnorm cit'!AG12,"")</f>
        <v>0</v>
      </c>
      <c r="AH12" s="4">
        <f>IF(Volym!AH12&gt;0,Områdesnormaler!D$16*'Summa Fältnorm cit'!AH12,"")</f>
        <v>6.8105263157894731</v>
      </c>
      <c r="AI12" s="4" t="str">
        <f>IF(Volym!AI12&gt;0,Områdesnormaler!E$16*'Summa Fältnorm cit'!AI12,"")</f>
        <v/>
      </c>
      <c r="AJ12" s="4">
        <f>IF(Volym!AJ12&gt;0,Områdesnormaler!F$16*'Summa Fältnorm cit'!AJ12,"")</f>
        <v>0.83333333333333337</v>
      </c>
      <c r="AK12" s="6">
        <f t="shared" si="1"/>
        <v>408.43160094869307</v>
      </c>
      <c r="AL12" s="5">
        <f t="shared" si="0"/>
        <v>1.1890087243449208E-2</v>
      </c>
    </row>
    <row r="13" spans="1:38" x14ac:dyDescent="0.3">
      <c r="A13" s="2" t="s">
        <v>48</v>
      </c>
      <c r="B13" s="4">
        <f>IF(Volym!B13&gt;0,Områdesnormaler!B$4*'Summa Fältnorm cit'!B13,"")</f>
        <v>425.0598290598291</v>
      </c>
      <c r="C13" s="4">
        <f>IF(Volym!C13&gt;0,Områdesnormaler!C$4*'Summa Fältnorm cit'!C13,"")</f>
        <v>729.01724137931035</v>
      </c>
      <c r="D13" s="4">
        <f>IF(Volym!D13&gt;0,Områdesnormaler!D$4*'Summa Fältnorm cit'!D13,"")</f>
        <v>68.576158940397349</v>
      </c>
      <c r="E13" s="4">
        <f>IF(Volym!E13&gt;0,Områdesnormaler!E$4*'Summa Fältnorm cit'!E13,"")</f>
        <v>7.9338235294117636</v>
      </c>
      <c r="F13" s="4">
        <f>IF(Volym!F13&gt;0,Områdesnormaler!F$4*'Summa Fältnorm cit'!F13,"")</f>
        <v>33.968468468468465</v>
      </c>
      <c r="G13" s="4">
        <f>IF(Volym!G13&gt;0,Områdesnormaler!G$4*'Summa Fältnorm cit'!G13,"")</f>
        <v>8.1704545454545467</v>
      </c>
      <c r="H13" s="4" t="str">
        <f>IF(Volym!H13&gt;0,Områdesnormaler!H$4*'Summa Fältnorm cit'!H13,"")</f>
        <v/>
      </c>
      <c r="I13" s="4">
        <f>IF(Volym!I13&gt;0,Områdesnormaler!I$4*'Summa Fältnorm cit'!I13,"")</f>
        <v>341.53600000000006</v>
      </c>
      <c r="J13" s="4">
        <f>IF(Volym!J13&gt;0,Områdesnormaler!J$4*'Summa Fältnorm cit'!J13,"")</f>
        <v>55.208333333333329</v>
      </c>
      <c r="K13" s="4" t="str">
        <f>IF(Volym!K13&gt;0,Områdesnormaler!K$4*'Summa Fältnorm cit'!K13,"")</f>
        <v/>
      </c>
      <c r="L13" s="4">
        <f>IF(Volym!L13&gt;0,Områdesnormaler!B$8*'Summa Fältnorm cit'!L13,"")</f>
        <v>0</v>
      </c>
      <c r="M13" s="4" t="str">
        <f>IF(Volym!M13&gt;0,Områdesnormaler!C$8*'Summa Fältnorm cit'!M13,"")</f>
        <v/>
      </c>
      <c r="N13" s="4">
        <f>IF(Volym!N13&gt;0,Områdesnormaler!D$8*'Summa Fältnorm cit'!N13,"")</f>
        <v>6.8571428571428568</v>
      </c>
      <c r="O13" s="4">
        <f>IF(Volym!O13&gt;0,Områdesnormaler!E$8*'Summa Fältnorm cit'!O13,"")</f>
        <v>50.04651162790698</v>
      </c>
      <c r="P13" s="4">
        <f>IF(Volym!P13&gt;0,Områdesnormaler!F$8*'Summa Fältnorm cit'!P13,"")</f>
        <v>2.7586206896551726</v>
      </c>
      <c r="Q13" s="4">
        <f>IF(Volym!Q13&gt;0,Områdesnormaler!G$8*'Summa Fältnorm cit'!Q13,"")</f>
        <v>20.064516129032256</v>
      </c>
      <c r="R13" s="4">
        <f>IF(Volym!R13&gt;0,Områdesnormaler!H$8*'Summa Fältnorm cit'!R13,"")</f>
        <v>0.78205128205128194</v>
      </c>
      <c r="S13" s="4" t="str">
        <f>IF(Volym!S13&gt;0,Områdesnormaler!I$8*'Summa Fältnorm cit'!S13,"")</f>
        <v/>
      </c>
      <c r="T13" s="4">
        <f>IF(Volym!T13&gt;0,Områdesnormaler!J$8*'Summa Fältnorm cit'!T13,"")</f>
        <v>26.5625</v>
      </c>
      <c r="U13" s="4">
        <f>IF(Volym!U13&gt;0,Områdesnormaler!K$8*'Summa Fältnorm cit'!U13,"")</f>
        <v>59.414634146341463</v>
      </c>
      <c r="V13" s="4" t="str">
        <f>IF(Volym!V13&gt;0,Områdesnormaler!B$12*'Summa Fältnorm cit'!V13,"")</f>
        <v/>
      </c>
      <c r="W13" s="4">
        <f>IF(Volym!W13&gt;0,Områdesnormaler!C$12*'Summa Fältnorm cit'!W13,"")</f>
        <v>5.0986842105263159</v>
      </c>
      <c r="X13" s="4">
        <f>IF(Volym!X13&gt;0,Områdesnormaler!D$12*'Summa Fältnorm cit'!X13,"")</f>
        <v>0.14285714285714288</v>
      </c>
      <c r="Y13" s="4" t="str">
        <f>IF(Volym!Y13&gt;0,Områdesnormaler!E$12*'Summa Fältnorm cit'!Y13,"")</f>
        <v/>
      </c>
      <c r="Z13" s="4">
        <f>IF(Volym!Z13&gt;0,Områdesnormaler!F$12*'Summa Fältnorm cit'!Z13,"")</f>
        <v>4.7155963302752291</v>
      </c>
      <c r="AA13" s="4">
        <f>IF(Volym!AA13&gt;0,Områdesnormaler!G$12*'Summa Fältnorm cit'!AA13,"")</f>
        <v>61.811320754716981</v>
      </c>
      <c r="AB13" s="4">
        <f>IF(Volym!AB13&gt;0,Områdesnormaler!H$12*'Summa Fältnorm cit'!AB13,"")</f>
        <v>8.1959459459459456</v>
      </c>
      <c r="AC13" s="4">
        <f>IF(Volym!AC13&gt;0,Områdesnormaler!I$12*'Summa Fältnorm cit'!AC13,"")</f>
        <v>2.1372549019607843</v>
      </c>
      <c r="AD13" s="4">
        <f>IF(Volym!AD13&gt;0,Områdesnormaler!J$12*'Summa Fältnorm cit'!AD13,"")</f>
        <v>1.7461538461538459</v>
      </c>
      <c r="AE13" s="4">
        <f>IF(Volym!AE13&gt;0,Områdesnormaler!K$12*'Summa Fältnorm cit'!AE13,"")</f>
        <v>28.486301369863014</v>
      </c>
      <c r="AF13" s="4">
        <f>IF(Volym!AF13&gt;0,Områdesnormaler!B$16*'Summa Fältnorm cit'!AF13,"")</f>
        <v>0.84905660377358483</v>
      </c>
      <c r="AG13" s="4">
        <f>IF(Volym!AG13&gt;0,Områdesnormaler!C$16*'Summa Fältnorm cit'!AG13,"")</f>
        <v>0</v>
      </c>
      <c r="AH13" s="4">
        <f>IF(Volym!AH13&gt;0,Områdesnormaler!D$16*'Summa Fältnorm cit'!AH13,"")</f>
        <v>4.3368421052631581</v>
      </c>
      <c r="AI13" s="4">
        <f>IF(Volym!AI13&gt;0,Områdesnormaler!E$16*'Summa Fältnorm cit'!AI13,"")</f>
        <v>0.1596638655462185</v>
      </c>
      <c r="AJ13" s="4">
        <f>IF(Volym!AJ13&gt;0,Områdesnormaler!F$16*'Summa Fältnorm cit'!AJ13,"")</f>
        <v>8.045454545454545</v>
      </c>
      <c r="AK13" s="6">
        <f t="shared" si="1"/>
        <v>1961.6814176106716</v>
      </c>
      <c r="AL13" s="5">
        <f t="shared" si="0"/>
        <v>5.7107636003351323E-2</v>
      </c>
    </row>
    <row r="14" spans="1:38" x14ac:dyDescent="0.3">
      <c r="A14" s="2" t="s">
        <v>49</v>
      </c>
      <c r="B14" s="4">
        <f>IF(Volym!B14&gt;0,Områdesnormaler!B$4*'Summa Fältnorm cit'!B14,"")</f>
        <v>1.5213675213675215</v>
      </c>
      <c r="C14" s="4">
        <f>IF(Volym!C14&gt;0,Områdesnormaler!C$4*'Summa Fältnorm cit'!C14,"")</f>
        <v>7.3103448275862082</v>
      </c>
      <c r="D14" s="4" t="str">
        <f>IF(Volym!D14&gt;0,Områdesnormaler!D$4*'Summa Fältnorm cit'!D14,"")</f>
        <v/>
      </c>
      <c r="E14" s="4">
        <f>IF(Volym!E14&gt;0,Områdesnormaler!E$4*'Summa Fältnorm cit'!E14,"")</f>
        <v>0.16176470588235292</v>
      </c>
      <c r="F14" s="4">
        <f>IF(Volym!F14&gt;0,Områdesnormaler!F$4*'Summa Fältnorm cit'!F14,"")</f>
        <v>11.180180180180178</v>
      </c>
      <c r="G14" s="4">
        <f>IF(Volym!G14&gt;0,Områdesnormaler!G$4*'Summa Fältnorm cit'!G14,"")</f>
        <v>13.170454545454547</v>
      </c>
      <c r="H14" s="4">
        <f>IF(Volym!H14&gt;0,Områdesnormaler!H$4*'Summa Fältnorm cit'!H14,"")</f>
        <v>0.5431034482758621</v>
      </c>
      <c r="I14" s="4">
        <f>IF(Volym!I14&gt;0,Områdesnormaler!I$4*'Summa Fältnorm cit'!I14,"")</f>
        <v>11.144</v>
      </c>
      <c r="J14" s="4">
        <f>IF(Volym!J14&gt;0,Områdesnormaler!J$4*'Summa Fältnorm cit'!J14,"")</f>
        <v>7.1805555555555554</v>
      </c>
      <c r="K14" s="4">
        <f>IF(Volym!K14&gt;0,Områdesnormaler!K$4*'Summa Fältnorm cit'!K14,"")</f>
        <v>3.1875</v>
      </c>
      <c r="L14" s="4">
        <f>IF(Volym!L14&gt;0,Områdesnormaler!B$8*'Summa Fältnorm cit'!L14,"")</f>
        <v>9.2083333333333339</v>
      </c>
      <c r="M14" s="4">
        <f>IF(Volym!M14&gt;0,Områdesnormaler!C$8*'Summa Fältnorm cit'!M14,"")</f>
        <v>0</v>
      </c>
      <c r="N14" s="4">
        <f>IF(Volym!N14&gt;0,Områdesnormaler!D$8*'Summa Fältnorm cit'!N14,"")</f>
        <v>0.43571428571428572</v>
      </c>
      <c r="O14" s="4">
        <f>IF(Volym!O14&gt;0,Områdesnormaler!E$8*'Summa Fältnorm cit'!O14,"")</f>
        <v>7.395348837209303</v>
      </c>
      <c r="P14" s="4">
        <f>IF(Volym!P14&gt;0,Områdesnormaler!F$8*'Summa Fältnorm cit'!P14,"")</f>
        <v>3.9827586206896557</v>
      </c>
      <c r="Q14" s="4">
        <f>IF(Volym!Q14&gt;0,Områdesnormaler!G$8*'Summa Fältnorm cit'!Q14,"")</f>
        <v>5.5376344086021509</v>
      </c>
      <c r="R14" s="4">
        <f>IF(Volym!R14&gt;0,Områdesnormaler!H$8*'Summa Fältnorm cit'!R14,"")</f>
        <v>26.589743589743584</v>
      </c>
      <c r="S14" s="4">
        <f>IF(Volym!S14&gt;0,Områdesnormaler!I$8*'Summa Fältnorm cit'!S14,"")</f>
        <v>1.253968253968254</v>
      </c>
      <c r="T14" s="4">
        <f>IF(Volym!T14&gt;0,Områdesnormaler!J$8*'Summa Fältnorm cit'!T14,"")</f>
        <v>20.8125</v>
      </c>
      <c r="U14" s="4">
        <f>IF(Volym!U14&gt;0,Områdesnormaler!K$8*'Summa Fältnorm cit'!U14,"")</f>
        <v>1.2357723577235773</v>
      </c>
      <c r="V14" s="4">
        <f>IF(Volym!V14&gt;0,Områdesnormaler!B$12*'Summa Fältnorm cit'!V14,"")</f>
        <v>0.28048780487804881</v>
      </c>
      <c r="W14" s="4">
        <f>IF(Volym!W14&gt;0,Områdesnormaler!C$12*'Summa Fältnorm cit'!W14,"")</f>
        <v>11.723684210526317</v>
      </c>
      <c r="X14" s="4">
        <f>IF(Volym!X14&gt;0,Områdesnormaler!D$12*'Summa Fältnorm cit'!X14,"")</f>
        <v>5.8071428571428578</v>
      </c>
      <c r="Y14" s="4" t="str">
        <f>IF(Volym!Y14&gt;0,Områdesnormaler!E$12*'Summa Fältnorm cit'!Y14,"")</f>
        <v/>
      </c>
      <c r="Z14" s="4">
        <f>IF(Volym!Z14&gt;0,Områdesnormaler!F$12*'Summa Fältnorm cit'!Z14,"")</f>
        <v>5.238532110091743</v>
      </c>
      <c r="AA14" s="4">
        <f>IF(Volym!AA14&gt;0,Områdesnormaler!G$12*'Summa Fältnorm cit'!AA14,"")</f>
        <v>0.90566037735849048</v>
      </c>
      <c r="AB14" s="4">
        <f>IF(Volym!AB14&gt;0,Områdesnormaler!H$12*'Summa Fältnorm cit'!AB14,"")</f>
        <v>1.0810810810810811</v>
      </c>
      <c r="AC14" s="4">
        <f>IF(Volym!AC14&gt;0,Områdesnormaler!I$12*'Summa Fältnorm cit'!AC14,"")</f>
        <v>6.535947712418301E-2</v>
      </c>
      <c r="AD14" s="4" t="str">
        <f>IF(Volym!AD14&gt;0,Områdesnormaler!J$12*'Summa Fältnorm cit'!AD14,"")</f>
        <v/>
      </c>
      <c r="AE14" s="4">
        <f>IF(Volym!AE14&gt;0,Områdesnormaler!K$12*'Summa Fältnorm cit'!AE14,"")</f>
        <v>6.2054794520547949</v>
      </c>
      <c r="AF14" s="4">
        <f>IF(Volym!AF14&gt;0,Områdesnormaler!B$16*'Summa Fältnorm cit'!AF14,"")</f>
        <v>0.67924528301886777</v>
      </c>
      <c r="AG14" s="4">
        <f>IF(Volym!AG14&gt;0,Områdesnormaler!C$16*'Summa Fältnorm cit'!AG14,"")</f>
        <v>4.541666666666667</v>
      </c>
      <c r="AH14" s="4">
        <f>IF(Volym!AH14&gt;0,Områdesnormaler!D$16*'Summa Fältnorm cit'!AH14,"")</f>
        <v>0</v>
      </c>
      <c r="AI14" s="4" t="str">
        <f>IF(Volym!AI14&gt;0,Områdesnormaler!E$16*'Summa Fältnorm cit'!AI14,"")</f>
        <v/>
      </c>
      <c r="AJ14" s="4">
        <f>IF(Volym!AJ14&gt;0,Områdesnormaler!F$16*'Summa Fältnorm cit'!AJ14,"")</f>
        <v>1.2878787878787878</v>
      </c>
      <c r="AK14" s="6">
        <f t="shared" si="1"/>
        <v>169.66726257910821</v>
      </c>
      <c r="AL14" s="5">
        <f t="shared" si="0"/>
        <v>4.9392812645665512E-3</v>
      </c>
    </row>
    <row r="15" spans="1:38" x14ac:dyDescent="0.3">
      <c r="A15" s="2" t="s">
        <v>50</v>
      </c>
      <c r="B15" s="4">
        <f>IF(Volym!B15&gt;0,Områdesnormaler!B$4*'Summa Fältnorm cit'!B15,"")</f>
        <v>0.15384615384615385</v>
      </c>
      <c r="C15" s="4">
        <f>IF(Volym!C15&gt;0,Områdesnormaler!C$4*'Summa Fältnorm cit'!C15,"")</f>
        <v>27.75</v>
      </c>
      <c r="D15" s="4" t="str">
        <f>IF(Volym!D15&gt;0,Områdesnormaler!D$4*'Summa Fältnorm cit'!D15,"")</f>
        <v/>
      </c>
      <c r="E15" s="4" t="str">
        <f>IF(Volym!E15&gt;0,Områdesnormaler!E$4*'Summa Fältnorm cit'!E15,"")</f>
        <v/>
      </c>
      <c r="F15" s="4">
        <f>IF(Volym!F15&gt;0,Områdesnormaler!F$4*'Summa Fältnorm cit'!F15,"")</f>
        <v>17.581081081081081</v>
      </c>
      <c r="G15" s="4">
        <f>IF(Volym!G15&gt;0,Områdesnormaler!G$4*'Summa Fältnorm cit'!G15,"")</f>
        <v>8.8181818181818183</v>
      </c>
      <c r="H15" s="4" t="str">
        <f>IF(Volym!H15&gt;0,Områdesnormaler!H$4*'Summa Fältnorm cit'!H15,"")</f>
        <v/>
      </c>
      <c r="I15" s="4">
        <f>IF(Volym!I15&gt;0,Områdesnormaler!I$4*'Summa Fältnorm cit'!I15,"")</f>
        <v>8.5120000000000005</v>
      </c>
      <c r="J15" s="4">
        <f>IF(Volym!J15&gt;0,Områdesnormaler!J$4*'Summa Fältnorm cit'!J15,"")</f>
        <v>21.444444444444443</v>
      </c>
      <c r="K15" s="4">
        <f>IF(Volym!K15&gt;0,Områdesnormaler!K$4*'Summa Fältnorm cit'!K15,"")</f>
        <v>0</v>
      </c>
      <c r="L15" s="4">
        <f>IF(Volym!L15&gt;0,Områdesnormaler!B$8*'Summa Fältnorm cit'!L15,"")</f>
        <v>3.5833333333333335</v>
      </c>
      <c r="M15" s="4">
        <f>IF(Volym!M15&gt;0,Områdesnormaler!C$8*'Summa Fältnorm cit'!M15,"")</f>
        <v>3.1621621621621618</v>
      </c>
      <c r="N15" s="4">
        <f>IF(Volym!N15&gt;0,Områdesnormaler!D$8*'Summa Fältnorm cit'!N15,"")</f>
        <v>3.2928571428571431</v>
      </c>
      <c r="O15" s="4">
        <f>IF(Volym!O15&gt;0,Områdesnormaler!E$8*'Summa Fältnorm cit'!O15,"")</f>
        <v>0</v>
      </c>
      <c r="P15" s="4">
        <f>IF(Volym!P15&gt;0,Områdesnormaler!F$8*'Summa Fältnorm cit'!P15,"")</f>
        <v>1.1034482758620692</v>
      </c>
      <c r="Q15" s="4">
        <f>IF(Volym!Q15&gt;0,Områdesnormaler!G$8*'Summa Fältnorm cit'!Q15,"")</f>
        <v>0.68817204301075263</v>
      </c>
      <c r="R15" s="4">
        <f>IF(Volym!R15&gt;0,Områdesnormaler!H$8*'Summa Fältnorm cit'!R15,"")</f>
        <v>27.999999999999996</v>
      </c>
      <c r="S15" s="4">
        <f>IF(Volym!S15&gt;0,Områdesnormaler!I$8*'Summa Fältnorm cit'!S15,"")</f>
        <v>0</v>
      </c>
      <c r="T15" s="4">
        <f>IF(Volym!T15&gt;0,Områdesnormaler!J$8*'Summa Fältnorm cit'!T15,"")</f>
        <v>18.75</v>
      </c>
      <c r="U15" s="4">
        <f>IF(Volym!U15&gt;0,Områdesnormaler!K$8*'Summa Fältnorm cit'!U15,"")</f>
        <v>0.30081300813008127</v>
      </c>
      <c r="V15" s="4">
        <f>IF(Volym!V15&gt;0,Områdesnormaler!B$12*'Summa Fältnorm cit'!V15,"")</f>
        <v>0</v>
      </c>
      <c r="W15" s="4">
        <f>IF(Volym!W15&gt;0,Områdesnormaler!C$12*'Summa Fältnorm cit'!W15,"")</f>
        <v>8.5789473684210531</v>
      </c>
      <c r="X15" s="4">
        <f>IF(Volym!X15&gt;0,Områdesnormaler!D$12*'Summa Fältnorm cit'!X15,"")</f>
        <v>7.6357142857142852</v>
      </c>
      <c r="Y15" s="4">
        <f>IF(Volym!Y15&gt;0,Områdesnormaler!E$12*'Summa Fältnorm cit'!Y15,"")</f>
        <v>0.33333333333333331</v>
      </c>
      <c r="Z15" s="4">
        <f>IF(Volym!Z15&gt;0,Områdesnormaler!F$12*'Summa Fältnorm cit'!Z15,"")</f>
        <v>8.137614678899082</v>
      </c>
      <c r="AA15" s="4">
        <f>IF(Volym!AA15&gt;0,Områdesnormaler!G$12*'Summa Fältnorm cit'!AA15,"")</f>
        <v>2.0440251572327042</v>
      </c>
      <c r="AB15" s="4">
        <f>IF(Volym!AB15&gt;0,Områdesnormaler!H$12*'Summa Fältnorm cit'!AB15,"")</f>
        <v>0.22972972972972974</v>
      </c>
      <c r="AC15" s="4">
        <f>IF(Volym!AC15&gt;0,Områdesnormaler!I$12*'Summa Fältnorm cit'!AC15,"")</f>
        <v>1.261437908496732</v>
      </c>
      <c r="AD15" s="4" t="str">
        <f>IF(Volym!AD15&gt;0,Områdesnormaler!J$12*'Summa Fältnorm cit'!AD15,"")</f>
        <v/>
      </c>
      <c r="AE15" s="4">
        <f>IF(Volym!AE15&gt;0,Områdesnormaler!K$12*'Summa Fältnorm cit'!AE15,"")</f>
        <v>8.4863013698630141</v>
      </c>
      <c r="AF15" s="4">
        <f>IF(Volym!AF15&gt;0,Områdesnormaler!B$16*'Summa Fältnorm cit'!AF15,"")</f>
        <v>2.4905660377358489</v>
      </c>
      <c r="AG15" s="4">
        <f>IF(Volym!AG15&gt;0,Områdesnormaler!C$16*'Summa Fältnorm cit'!AG15,"")</f>
        <v>4.229166666666667</v>
      </c>
      <c r="AH15" s="4" t="str">
        <f>IF(Volym!AH15&gt;0,Områdesnormaler!D$16*'Summa Fältnorm cit'!AH15,"")</f>
        <v/>
      </c>
      <c r="AI15" s="4">
        <f>IF(Volym!AI15&gt;0,Områdesnormaler!E$16*'Summa Fältnorm cit'!AI15,"")</f>
        <v>1.3697478991596639</v>
      </c>
      <c r="AJ15" s="4">
        <f>IF(Volym!AJ15&gt;0,Områdesnormaler!F$16*'Summa Fältnorm cit'!AJ15,"")</f>
        <v>1.8636363636363635</v>
      </c>
      <c r="AK15" s="6">
        <f t="shared" si="1"/>
        <v>189.8005602617975</v>
      </c>
      <c r="AL15" s="5">
        <f t="shared" si="0"/>
        <v>5.5253932730141564E-3</v>
      </c>
    </row>
    <row r="16" spans="1:38" x14ac:dyDescent="0.3">
      <c r="A16" s="2" t="s">
        <v>51</v>
      </c>
      <c r="B16" s="4">
        <f>IF(Volym!B16&gt;0,Områdesnormaler!B$4*'Summa Fältnorm cit'!B16,"")</f>
        <v>0</v>
      </c>
      <c r="C16" s="4">
        <f>IF(Volym!C16&gt;0,Områdesnormaler!C$4*'Summa Fältnorm cit'!C16,"")</f>
        <v>1.8706896551724139</v>
      </c>
      <c r="D16" s="4" t="str">
        <f>IF(Volym!D16&gt;0,Områdesnormaler!D$4*'Summa Fältnorm cit'!D16,"")</f>
        <v/>
      </c>
      <c r="E16" s="4" t="str">
        <f>IF(Volym!E16&gt;0,Områdesnormaler!E$4*'Summa Fältnorm cit'!E16,"")</f>
        <v/>
      </c>
      <c r="F16" s="4">
        <f>IF(Volym!F16&gt;0,Områdesnormaler!F$4*'Summa Fältnorm cit'!F16,"")</f>
        <v>4.0810810810810807</v>
      </c>
      <c r="G16" s="4">
        <f>IF(Volym!G16&gt;0,Områdesnormaler!G$4*'Summa Fältnorm cit'!G16,"")</f>
        <v>12.988636363636365</v>
      </c>
      <c r="H16" s="4">
        <f>IF(Volym!H16&gt;0,Områdesnormaler!H$4*'Summa Fältnorm cit'!H16,"")</f>
        <v>0</v>
      </c>
      <c r="I16" s="4">
        <f>IF(Volym!I16&gt;0,Områdesnormaler!I$4*'Summa Fältnorm cit'!I16,"")</f>
        <v>7.4720000000000004</v>
      </c>
      <c r="J16" s="4">
        <f>IF(Volym!J16&gt;0,Områdesnormaler!J$4*'Summa Fältnorm cit'!J16,"")</f>
        <v>11.305555555555555</v>
      </c>
      <c r="K16" s="4">
        <f>IF(Volym!K16&gt;0,Områdesnormaler!K$4*'Summa Fältnorm cit'!K16,"")</f>
        <v>1.625</v>
      </c>
      <c r="L16" s="4">
        <f>IF(Volym!L16&gt;0,Områdesnormaler!B$8*'Summa Fältnorm cit'!L16,"")</f>
        <v>0.75</v>
      </c>
      <c r="M16" s="4">
        <f>IF(Volym!M16&gt;0,Områdesnormaler!C$8*'Summa Fältnorm cit'!M16,"")</f>
        <v>0.63063063063063052</v>
      </c>
      <c r="N16" s="4">
        <f>IF(Volym!N16&gt;0,Områdesnormaler!D$8*'Summa Fältnorm cit'!N16,"")</f>
        <v>0</v>
      </c>
      <c r="O16" s="4">
        <f>IF(Volym!O16&gt;0,Områdesnormaler!E$8*'Summa Fältnorm cit'!O16,"")</f>
        <v>0</v>
      </c>
      <c r="P16" s="4" t="str">
        <f>IF(Volym!P16&gt;0,Områdesnormaler!F$8*'Summa Fältnorm cit'!P16,"")</f>
        <v/>
      </c>
      <c r="Q16" s="4">
        <f>IF(Volym!Q16&gt;0,Områdesnormaler!G$8*'Summa Fältnorm cit'!Q16,"")</f>
        <v>0</v>
      </c>
      <c r="R16" s="4">
        <f>IF(Volym!R16&gt;0,Områdesnormaler!H$8*'Summa Fältnorm cit'!R16,"")</f>
        <v>6.6794871794871788</v>
      </c>
      <c r="S16" s="4">
        <f>IF(Volym!S16&gt;0,Områdesnormaler!I$8*'Summa Fältnorm cit'!S16,"")</f>
        <v>4.7619047619047616E-2</v>
      </c>
      <c r="T16" s="4">
        <f>IF(Volym!T16&gt;0,Områdesnormaler!J$8*'Summa Fältnorm cit'!T16,"")</f>
        <v>39.5625</v>
      </c>
      <c r="U16" s="4" t="str">
        <f>IF(Volym!U16&gt;0,Områdesnormaler!K$8*'Summa Fältnorm cit'!U16,"")</f>
        <v/>
      </c>
      <c r="V16" s="4">
        <f>IF(Volym!V16&gt;0,Områdesnormaler!B$12*'Summa Fältnorm cit'!V16,"")</f>
        <v>0</v>
      </c>
      <c r="W16" s="4">
        <f>IF(Volym!W16&gt;0,Områdesnormaler!C$12*'Summa Fältnorm cit'!W16,"")</f>
        <v>4.2434210526315796</v>
      </c>
      <c r="X16" s="4">
        <f>IF(Volym!X16&gt;0,Områdesnormaler!D$12*'Summa Fältnorm cit'!X16,"")</f>
        <v>9.0714285714285712</v>
      </c>
      <c r="Y16" s="4" t="str">
        <f>IF(Volym!Y16&gt;0,Områdesnormaler!E$12*'Summa Fältnorm cit'!Y16,"")</f>
        <v/>
      </c>
      <c r="Z16" s="4">
        <f>IF(Volym!Z16&gt;0,Områdesnormaler!F$12*'Summa Fältnorm cit'!Z16,"")</f>
        <v>0</v>
      </c>
      <c r="AA16" s="4">
        <f>IF(Volym!AA16&gt;0,Områdesnormaler!G$12*'Summa Fältnorm cit'!AA16,"")</f>
        <v>0</v>
      </c>
      <c r="AB16" s="4">
        <f>IF(Volym!AB16&gt;0,Områdesnormaler!H$12*'Summa Fältnorm cit'!AB16,"")</f>
        <v>2.2364864864864864</v>
      </c>
      <c r="AC16" s="4" t="str">
        <f>IF(Volym!AC16&gt;0,Områdesnormaler!I$12*'Summa Fältnorm cit'!AC16,"")</f>
        <v/>
      </c>
      <c r="AD16" s="4" t="str">
        <f>IF(Volym!AD16&gt;0,Områdesnormaler!J$12*'Summa Fältnorm cit'!AD16,"")</f>
        <v/>
      </c>
      <c r="AE16" s="4">
        <f>IF(Volym!AE16&gt;0,Områdesnormaler!K$12*'Summa Fältnorm cit'!AE16,"")</f>
        <v>14.486301369863012</v>
      </c>
      <c r="AF16" s="4">
        <f>IF(Volym!AF16&gt;0,Områdesnormaler!B$16*'Summa Fältnorm cit'!AF16,"")</f>
        <v>1.811320754716981</v>
      </c>
      <c r="AG16" s="4">
        <f>IF(Volym!AG16&gt;0,Områdesnormaler!C$16*'Summa Fältnorm cit'!AG16,"")</f>
        <v>45.083333333333336</v>
      </c>
      <c r="AH16" s="4">
        <f>IF(Volym!AH16&gt;0,Områdesnormaler!D$16*'Summa Fältnorm cit'!AH16,"")</f>
        <v>0</v>
      </c>
      <c r="AI16" s="4">
        <f>IF(Volym!AI16&gt;0,Områdesnormaler!E$16*'Summa Fältnorm cit'!AI16,"")</f>
        <v>0.95798319327731085</v>
      </c>
      <c r="AJ16" s="4">
        <f>IF(Volym!AJ16&gt;0,Områdesnormaler!F$16*'Summa Fältnorm cit'!AJ16,"")</f>
        <v>4.3181818181818183</v>
      </c>
      <c r="AK16" s="6">
        <f t="shared" si="1"/>
        <v>169.22165609310136</v>
      </c>
      <c r="AL16" s="5">
        <f t="shared" si="0"/>
        <v>4.9263089578631481E-3</v>
      </c>
    </row>
    <row r="17" spans="1:38" x14ac:dyDescent="0.3">
      <c r="A17" s="2" t="s">
        <v>52</v>
      </c>
      <c r="B17" s="4">
        <f>IF(Volym!B17&gt;0,Områdesnormaler!B$4*'Summa Fältnorm cit'!B17,"")</f>
        <v>11.529914529914532</v>
      </c>
      <c r="C17" s="4">
        <f>IF(Volym!C17&gt;0,Områdesnormaler!C$4*'Summa Fältnorm cit'!C17,"")</f>
        <v>13.836206896551726</v>
      </c>
      <c r="D17" s="4">
        <f>IF(Volym!D17&gt;0,Områdesnormaler!D$4*'Summa Fältnorm cit'!D17,"")</f>
        <v>2.1192052980132452</v>
      </c>
      <c r="E17" s="4">
        <f>IF(Volym!E17&gt;0,Områdesnormaler!E$4*'Summa Fältnorm cit'!E17,"")</f>
        <v>1.0441176470588234</v>
      </c>
      <c r="F17" s="4">
        <f>IF(Volym!F17&gt;0,Områdesnormaler!F$4*'Summa Fältnorm cit'!F17,"")</f>
        <v>10.536036036036036</v>
      </c>
      <c r="G17" s="4">
        <f>IF(Volym!G17&gt;0,Områdesnormaler!G$4*'Summa Fältnorm cit'!G17,"")</f>
        <v>27.556818181818183</v>
      </c>
      <c r="H17" s="4">
        <f>IF(Volym!H17&gt;0,Områdesnormaler!H$4*'Summa Fältnorm cit'!H17,"")</f>
        <v>4.3706896551724146</v>
      </c>
      <c r="I17" s="4">
        <f>IF(Volym!I17&gt;0,Områdesnormaler!I$4*'Summa Fältnorm cit'!I17,"")</f>
        <v>35.56</v>
      </c>
      <c r="J17" s="4">
        <f>IF(Volym!J17&gt;0,Områdesnormaler!J$4*'Summa Fältnorm cit'!J17,"")</f>
        <v>13.180555555555555</v>
      </c>
      <c r="K17" s="4">
        <f>IF(Volym!K17&gt;0,Områdesnormaler!K$4*'Summa Fältnorm cit'!K17,"")</f>
        <v>76.09375</v>
      </c>
      <c r="L17" s="4">
        <f>IF(Volym!L17&gt;0,Områdesnormaler!B$8*'Summa Fältnorm cit'!L17,"")</f>
        <v>0</v>
      </c>
      <c r="M17" s="4" t="str">
        <f>IF(Volym!M17&gt;0,Områdesnormaler!C$8*'Summa Fältnorm cit'!M17,"")</f>
        <v/>
      </c>
      <c r="N17" s="4">
        <f>IF(Volym!N17&gt;0,Områdesnormaler!D$8*'Summa Fältnorm cit'!N17,"")</f>
        <v>12.857142857142858</v>
      </c>
      <c r="O17" s="4">
        <f>IF(Volym!O17&gt;0,Områdesnormaler!E$8*'Summa Fältnorm cit'!O17,"")</f>
        <v>9.3255813953488378</v>
      </c>
      <c r="P17" s="4">
        <f>IF(Volym!P17&gt;0,Områdesnormaler!F$8*'Summa Fältnorm cit'!P17,"")</f>
        <v>10.620689655172415</v>
      </c>
      <c r="Q17" s="4">
        <f>IF(Volym!Q17&gt;0,Områdesnormaler!G$8*'Summa Fältnorm cit'!Q17,"")</f>
        <v>0.93548387096774188</v>
      </c>
      <c r="R17" s="4">
        <f>IF(Volym!R17&gt;0,Områdesnormaler!H$8*'Summa Fältnorm cit'!R17,"")</f>
        <v>49.564102564102555</v>
      </c>
      <c r="S17" s="4">
        <f>IF(Volym!S17&gt;0,Områdesnormaler!I$8*'Summa Fältnorm cit'!S17,"")</f>
        <v>5.7222222222222214</v>
      </c>
      <c r="T17" s="4">
        <f>IF(Volym!T17&gt;0,Områdesnormaler!J$8*'Summa Fältnorm cit'!T17,"")</f>
        <v>18.75</v>
      </c>
      <c r="U17" s="4">
        <f>IF(Volym!U17&gt;0,Områdesnormaler!K$8*'Summa Fältnorm cit'!U17,"")</f>
        <v>4.9837398373983737</v>
      </c>
      <c r="V17" s="4" t="str">
        <f>IF(Volym!V17&gt;0,Områdesnormaler!B$12*'Summa Fältnorm cit'!V17,"")</f>
        <v/>
      </c>
      <c r="W17" s="4">
        <f>IF(Volym!W17&gt;0,Områdesnormaler!C$12*'Summa Fältnorm cit'!W17,"")</f>
        <v>2.4210526315789478</v>
      </c>
      <c r="X17" s="4">
        <f>IF(Volym!X17&gt;0,Områdesnormaler!D$12*'Summa Fältnorm cit'!X17,"")</f>
        <v>0</v>
      </c>
      <c r="Y17" s="4" t="str">
        <f>IF(Volym!Y17&gt;0,Områdesnormaler!E$12*'Summa Fältnorm cit'!Y17,"")</f>
        <v/>
      </c>
      <c r="Z17" s="4">
        <f>IF(Volym!Z17&gt;0,Områdesnormaler!F$12*'Summa Fältnorm cit'!Z17,"")</f>
        <v>21.522935779816514</v>
      </c>
      <c r="AA17" s="4">
        <f>IF(Volym!AA17&gt;0,Områdesnormaler!G$12*'Summa Fältnorm cit'!AA17,"")</f>
        <v>13.805031446540879</v>
      </c>
      <c r="AB17" s="4">
        <f>IF(Volym!AB17&gt;0,Områdesnormaler!H$12*'Summa Fältnorm cit'!AB17,"")</f>
        <v>8.6824324324324316</v>
      </c>
      <c r="AC17" s="4">
        <f>IF(Volym!AC17&gt;0,Områdesnormaler!I$12*'Summa Fältnorm cit'!AC17,"")</f>
        <v>4.3594771241830061</v>
      </c>
      <c r="AD17" s="4">
        <f>IF(Volym!AD17&gt;0,Områdesnormaler!J$12*'Summa Fältnorm cit'!AD17,"")</f>
        <v>1.2846153846153845</v>
      </c>
      <c r="AE17" s="4">
        <f>IF(Volym!AE17&gt;0,Områdesnormaler!K$12*'Summa Fältnorm cit'!AE17,"")</f>
        <v>3.9383561643835616</v>
      </c>
      <c r="AF17" s="4">
        <f>IF(Volym!AF17&gt;0,Områdesnormaler!B$16*'Summa Fältnorm cit'!AF17,"")</f>
        <v>15.528301886792452</v>
      </c>
      <c r="AG17" s="4">
        <f>IF(Volym!AG17&gt;0,Områdesnormaler!C$16*'Summa Fältnorm cit'!AG17,"")</f>
        <v>0.60416666666666663</v>
      </c>
      <c r="AH17" s="4">
        <f>IF(Volym!AH17&gt;0,Områdesnormaler!D$16*'Summa Fältnorm cit'!AH17,"")</f>
        <v>0.66315789473684206</v>
      </c>
      <c r="AI17" s="4">
        <f>IF(Volym!AI17&gt;0,Områdesnormaler!E$16*'Summa Fältnorm cit'!AI17,"")</f>
        <v>19.6218487394958</v>
      </c>
      <c r="AJ17" s="4">
        <f>IF(Volym!AJ17&gt;0,Områdesnormaler!F$16*'Summa Fältnorm cit'!AJ17,"")</f>
        <v>3.4469696969696968</v>
      </c>
      <c r="AK17" s="6">
        <f t="shared" si="1"/>
        <v>404.4646020506878</v>
      </c>
      <c r="AL17" s="5">
        <f t="shared" si="0"/>
        <v>1.177460165692165E-2</v>
      </c>
    </row>
    <row r="18" spans="1:38" x14ac:dyDescent="0.3">
      <c r="A18" s="2" t="s">
        <v>53</v>
      </c>
      <c r="B18" s="4">
        <f>IF(Volym!B18&gt;0,Områdesnormaler!B$4*'Summa Fältnorm cit'!B18,"")</f>
        <v>0</v>
      </c>
      <c r="C18" s="4" t="str">
        <f>IF(Volym!C18&gt;0,Områdesnormaler!C$4*'Summa Fältnorm cit'!C18,"")</f>
        <v/>
      </c>
      <c r="D18" s="4" t="str">
        <f>IF(Volym!D18&gt;0,Områdesnormaler!D$4*'Summa Fältnorm cit'!D18,"")</f>
        <v/>
      </c>
      <c r="E18" s="4" t="str">
        <f>IF(Volym!E18&gt;0,Områdesnormaler!E$4*'Summa Fältnorm cit'!E18,"")</f>
        <v/>
      </c>
      <c r="F18" s="4">
        <f>IF(Volym!F18&gt;0,Områdesnormaler!F$4*'Summa Fältnorm cit'!F18,"")</f>
        <v>0</v>
      </c>
      <c r="G18" s="4">
        <f>IF(Volym!G18&gt;0,Områdesnormaler!G$4*'Summa Fältnorm cit'!G18,"")</f>
        <v>34.75</v>
      </c>
      <c r="H18" s="4" t="str">
        <f>IF(Volym!H18&gt;0,Områdesnormaler!H$4*'Summa Fältnorm cit'!H18,"")</f>
        <v/>
      </c>
      <c r="I18" s="4" t="str">
        <f>IF(Volym!I18&gt;0,Områdesnormaler!I$4*'Summa Fältnorm cit'!I18,"")</f>
        <v/>
      </c>
      <c r="J18" s="4">
        <f>IF(Volym!J18&gt;0,Områdesnormaler!J$4*'Summa Fältnorm cit'!J18,"")</f>
        <v>1.2638888888888888</v>
      </c>
      <c r="K18" s="4">
        <f>IF(Volym!K18&gt;0,Områdesnormaler!K$4*'Summa Fältnorm cit'!K18,"")</f>
        <v>0</v>
      </c>
      <c r="L18" s="4">
        <f>IF(Volym!L18&gt;0,Områdesnormaler!B$8*'Summa Fältnorm cit'!L18,"")</f>
        <v>1.1770833333333333</v>
      </c>
      <c r="M18" s="4" t="str">
        <f>IF(Volym!M18&gt;0,Områdesnormaler!C$8*'Summa Fältnorm cit'!M18,"")</f>
        <v/>
      </c>
      <c r="N18" s="4">
        <f>IF(Volym!N18&gt;0,Områdesnormaler!D$8*'Summa Fältnorm cit'!N18,"")</f>
        <v>0</v>
      </c>
      <c r="O18" s="4">
        <f>IF(Volym!O18&gt;0,Områdesnormaler!E$8*'Summa Fältnorm cit'!O18,"")</f>
        <v>34.418604651162795</v>
      </c>
      <c r="P18" s="4" t="str">
        <f>IF(Volym!P18&gt;0,Områdesnormaler!F$8*'Summa Fältnorm cit'!P18,"")</f>
        <v/>
      </c>
      <c r="Q18" s="4">
        <f>IF(Volym!Q18&gt;0,Områdesnormaler!G$8*'Summa Fältnorm cit'!Q18,"")</f>
        <v>0.60215053763440862</v>
      </c>
      <c r="R18" s="4">
        <f>IF(Volym!R18&gt;0,Områdesnormaler!H$8*'Summa Fältnorm cit'!R18,"")</f>
        <v>9.8846153846153832</v>
      </c>
      <c r="S18" s="4" t="str">
        <f>IF(Volym!S18&gt;0,Områdesnormaler!I$8*'Summa Fältnorm cit'!S18,"")</f>
        <v/>
      </c>
      <c r="T18" s="4" t="str">
        <f>IF(Volym!T18&gt;0,Områdesnormaler!J$8*'Summa Fältnorm cit'!T18,"")</f>
        <v/>
      </c>
      <c r="U18" s="4">
        <f>IF(Volym!U18&gt;0,Områdesnormaler!K$8*'Summa Fältnorm cit'!U18,"")</f>
        <v>0.95121951219512191</v>
      </c>
      <c r="V18" s="4" t="str">
        <f>IF(Volym!V18&gt;0,Områdesnormaler!B$12*'Summa Fältnorm cit'!V18,"")</f>
        <v/>
      </c>
      <c r="W18" s="4">
        <f>IF(Volym!W18&gt;0,Områdesnormaler!C$12*'Summa Fältnorm cit'!W18,"")</f>
        <v>0.21710526315789477</v>
      </c>
      <c r="X18" s="4">
        <f>IF(Volym!X18&gt;0,Områdesnormaler!D$12*'Summa Fältnorm cit'!X18,"")</f>
        <v>18.414285714285715</v>
      </c>
      <c r="Y18" s="4" t="str">
        <f>IF(Volym!Y18&gt;0,Områdesnormaler!E$12*'Summa Fältnorm cit'!Y18,"")</f>
        <v/>
      </c>
      <c r="Z18" s="4">
        <f>IF(Volym!Z18&gt;0,Områdesnormaler!F$12*'Summa Fältnorm cit'!Z18,"")</f>
        <v>0.40366972477064217</v>
      </c>
      <c r="AA18" s="4">
        <f>IF(Volym!AA18&gt;0,Områdesnormaler!G$12*'Summa Fältnorm cit'!AA18,"")</f>
        <v>0.15723270440251572</v>
      </c>
      <c r="AB18" s="4">
        <f>IF(Volym!AB18&gt;0,Områdesnormaler!H$12*'Summa Fältnorm cit'!AB18,"")</f>
        <v>0.10135135135135134</v>
      </c>
      <c r="AC18" s="4" t="str">
        <f>IF(Volym!AC18&gt;0,Områdesnormaler!I$12*'Summa Fältnorm cit'!AC18,"")</f>
        <v/>
      </c>
      <c r="AD18" s="4" t="str">
        <f>IF(Volym!AD18&gt;0,Områdesnormaler!J$12*'Summa Fältnorm cit'!AD18,"")</f>
        <v/>
      </c>
      <c r="AE18" s="4">
        <f>IF(Volym!AE18&gt;0,Områdesnormaler!K$12*'Summa Fältnorm cit'!AE18,"")</f>
        <v>0.6095890410958904</v>
      </c>
      <c r="AF18" s="4" t="str">
        <f>IF(Volym!AF18&gt;0,Områdesnormaler!B$16*'Summa Fältnorm cit'!AF18,"")</f>
        <v/>
      </c>
      <c r="AG18" s="4" t="str">
        <f>IF(Volym!AG18&gt;0,Områdesnormaler!C$16*'Summa Fältnorm cit'!AG18,"")</f>
        <v/>
      </c>
      <c r="AH18" s="4" t="str">
        <f>IF(Volym!AH18&gt;0,Områdesnormaler!D$16*'Summa Fältnorm cit'!AH18,"")</f>
        <v/>
      </c>
      <c r="AI18" s="4" t="str">
        <f>IF(Volym!AI18&gt;0,Områdesnormaler!E$16*'Summa Fältnorm cit'!AI18,"")</f>
        <v/>
      </c>
      <c r="AJ18" s="4">
        <f>IF(Volym!AJ18&gt;0,Områdesnormaler!F$16*'Summa Fältnorm cit'!AJ18,"")</f>
        <v>2.1363636363636362</v>
      </c>
      <c r="AK18" s="6">
        <f t="shared" si="1"/>
        <v>105.08715974325757</v>
      </c>
      <c r="AL18" s="5">
        <f t="shared" si="0"/>
        <v>3.0592527478562484E-3</v>
      </c>
    </row>
    <row r="19" spans="1:38" x14ac:dyDescent="0.3">
      <c r="A19" s="2" t="s">
        <v>54</v>
      </c>
      <c r="B19" s="4">
        <f>IF(Volym!B19&gt;0,Områdesnormaler!B$4*'Summa Fältnorm cit'!B19,"")</f>
        <v>0</v>
      </c>
      <c r="C19" s="4">
        <f>IF(Volym!C19&gt;0,Områdesnormaler!C$4*'Summa Fältnorm cit'!C19,"")</f>
        <v>4.3103448275862072E-2</v>
      </c>
      <c r="D19" s="4">
        <f>IF(Volym!D19&gt;0,Områdesnormaler!D$4*'Summa Fältnorm cit'!D19,"")</f>
        <v>3.3112582781456956E-2</v>
      </c>
      <c r="E19" s="4">
        <f>IF(Volym!E19&gt;0,Områdesnormaler!E$4*'Summa Fältnorm cit'!E19,"")</f>
        <v>0.4779411764705882</v>
      </c>
      <c r="F19" s="4">
        <f>IF(Volym!F19&gt;0,Områdesnormaler!F$4*'Summa Fältnorm cit'!F19,"")</f>
        <v>0</v>
      </c>
      <c r="G19" s="4">
        <f>IF(Volym!G19&gt;0,Områdesnormaler!G$4*'Summa Fältnorm cit'!G19,"")</f>
        <v>26.534090909090914</v>
      </c>
      <c r="H19" s="4">
        <f>IF(Volym!H19&gt;0,Områdesnormaler!H$4*'Summa Fältnorm cit'!H19,"")</f>
        <v>54.53448275862069</v>
      </c>
      <c r="I19" s="4">
        <f>IF(Volym!I19&gt;0,Områdesnormaler!I$4*'Summa Fältnorm cit'!I19,"")</f>
        <v>0</v>
      </c>
      <c r="J19" s="4">
        <f>IF(Volym!J19&gt;0,Områdesnormaler!J$4*'Summa Fältnorm cit'!J19,"")</f>
        <v>29.652777777777779</v>
      </c>
      <c r="K19" s="4">
        <f>IF(Volym!K19&gt;0,Områdesnormaler!K$4*'Summa Fältnorm cit'!K19,"")</f>
        <v>2.625</v>
      </c>
      <c r="L19" s="4">
        <f>IF(Volym!L19&gt;0,Områdesnormaler!B$8*'Summa Fältnorm cit'!L19,"")</f>
        <v>0</v>
      </c>
      <c r="M19" s="4">
        <f>IF(Volym!M19&gt;0,Områdesnormaler!C$8*'Summa Fältnorm cit'!M19,"")</f>
        <v>0</v>
      </c>
      <c r="N19" s="4">
        <f>IF(Volym!N19&gt;0,Områdesnormaler!D$8*'Summa Fältnorm cit'!N19,"")</f>
        <v>0.95714285714285718</v>
      </c>
      <c r="O19" s="4">
        <f>IF(Volym!O19&gt;0,Områdesnormaler!E$8*'Summa Fältnorm cit'!O19,"")</f>
        <v>6.9069767441860472</v>
      </c>
      <c r="P19" s="4" t="str">
        <f>IF(Volym!P19&gt;0,Områdesnormaler!F$8*'Summa Fältnorm cit'!P19,"")</f>
        <v/>
      </c>
      <c r="Q19" s="4" t="str">
        <f>IF(Volym!Q19&gt;0,Områdesnormaler!G$8*'Summa Fältnorm cit'!Q19,"")</f>
        <v/>
      </c>
      <c r="R19" s="4">
        <f>IF(Volym!R19&gt;0,Områdesnormaler!H$8*'Summa Fältnorm cit'!R19,"")</f>
        <v>14.025641025641024</v>
      </c>
      <c r="S19" s="4" t="str">
        <f>IF(Volym!S19&gt;0,Områdesnormaler!I$8*'Summa Fältnorm cit'!S19,"")</f>
        <v/>
      </c>
      <c r="T19" s="4">
        <f>IF(Volym!T19&gt;0,Områdesnormaler!J$8*'Summa Fältnorm cit'!T19,"")</f>
        <v>15.625</v>
      </c>
      <c r="U19" s="4">
        <f>IF(Volym!U19&gt;0,Områdesnormaler!K$8*'Summa Fältnorm cit'!U19,"")</f>
        <v>0.90243902439024393</v>
      </c>
      <c r="V19" s="4" t="str">
        <f>IF(Volym!V19&gt;0,Områdesnormaler!B$12*'Summa Fältnorm cit'!V19,"")</f>
        <v/>
      </c>
      <c r="W19" s="4">
        <f>IF(Volym!W19&gt;0,Områdesnormaler!C$12*'Summa Fältnorm cit'!W19,"")</f>
        <v>4.1447368421052637</v>
      </c>
      <c r="X19" s="4">
        <f>IF(Volym!X19&gt;0,Områdesnormaler!D$12*'Summa Fältnorm cit'!X19,"")</f>
        <v>3.157142857142857</v>
      </c>
      <c r="Y19" s="4" t="str">
        <f>IF(Volym!Y19&gt;0,Områdesnormaler!E$12*'Summa Fältnorm cit'!Y19,"")</f>
        <v/>
      </c>
      <c r="Z19" s="4">
        <f>IF(Volym!Z19&gt;0,Områdesnormaler!F$12*'Summa Fältnorm cit'!Z19,"")</f>
        <v>1.6146788990825687</v>
      </c>
      <c r="AA19" s="4">
        <f>IF(Volym!AA19&gt;0,Områdesnormaler!G$12*'Summa Fältnorm cit'!AA19,"")</f>
        <v>1.641509433962264</v>
      </c>
      <c r="AB19" s="4">
        <f>IF(Volym!AB19&gt;0,Områdesnormaler!H$12*'Summa Fältnorm cit'!AB19,"")</f>
        <v>3.2837837837837838</v>
      </c>
      <c r="AC19" s="4">
        <f>IF(Volym!AC19&gt;0,Områdesnormaler!I$12*'Summa Fältnorm cit'!AC19,"")</f>
        <v>0.62745098039215685</v>
      </c>
      <c r="AD19" s="4">
        <f>IF(Volym!AD19&gt;0,Områdesnormaler!J$12*'Summa Fältnorm cit'!AD19,"")</f>
        <v>0.13846153846153844</v>
      </c>
      <c r="AE19" s="4" t="str">
        <f>IF(Volym!AE19&gt;0,Områdesnormaler!K$12*'Summa Fältnorm cit'!AE19,"")</f>
        <v/>
      </c>
      <c r="AF19" s="4">
        <f>IF(Volym!AF19&gt;0,Områdesnormaler!B$16*'Summa Fältnorm cit'!AF19,"")</f>
        <v>0.87735849056603765</v>
      </c>
      <c r="AG19" s="4">
        <f>IF(Volym!AG19&gt;0,Områdesnormaler!C$16*'Summa Fältnorm cit'!AG19,"")</f>
        <v>0</v>
      </c>
      <c r="AH19" s="4">
        <f>IF(Volym!AH19&gt;0,Områdesnormaler!D$16*'Summa Fältnorm cit'!AH19,"")</f>
        <v>0.12631578947368419</v>
      </c>
      <c r="AI19" s="4">
        <f>IF(Volym!AI19&gt;0,Områdesnormaler!E$16*'Summa Fältnorm cit'!AI19,"")</f>
        <v>0.1764705882352941</v>
      </c>
      <c r="AJ19" s="4">
        <f>IF(Volym!AJ19&gt;0,Områdesnormaler!F$16*'Summa Fältnorm cit'!AJ19,"")</f>
        <v>1.143939393939394</v>
      </c>
      <c r="AK19" s="6">
        <f t="shared" si="1"/>
        <v>169.24955690152231</v>
      </c>
      <c r="AL19" s="5">
        <f t="shared" si="0"/>
        <v>4.9271211943441584E-3</v>
      </c>
    </row>
    <row r="20" spans="1:38" x14ac:dyDescent="0.3">
      <c r="A20" s="2" t="s">
        <v>55</v>
      </c>
      <c r="B20" s="4">
        <f>IF(Volym!B20&gt;0,Områdesnormaler!B$4*'Summa Fältnorm cit'!B20,"")</f>
        <v>3.2564102564102568</v>
      </c>
      <c r="C20" s="4">
        <f>IF(Volym!C20&gt;0,Områdesnormaler!C$4*'Summa Fältnorm cit'!C20,"")</f>
        <v>45.077586206896555</v>
      </c>
      <c r="D20" s="4">
        <f>IF(Volym!D20&gt;0,Områdesnormaler!D$4*'Summa Fältnorm cit'!D20,"")</f>
        <v>6.8675496688741724</v>
      </c>
      <c r="E20" s="4">
        <f>IF(Volym!E20&gt;0,Områdesnormaler!E$4*'Summa Fältnorm cit'!E20,"")</f>
        <v>0.91176470588235281</v>
      </c>
      <c r="F20" s="4">
        <f>IF(Volym!F20&gt;0,Områdesnormaler!F$4*'Summa Fältnorm cit'!F20,"")</f>
        <v>3.8783783783783776</v>
      </c>
      <c r="G20" s="4">
        <f>IF(Volym!G20&gt;0,Områdesnormaler!G$4*'Summa Fältnorm cit'!G20,"")</f>
        <v>10.954545454545457</v>
      </c>
      <c r="H20" s="4" t="str">
        <f>IF(Volym!H20&gt;0,Områdesnormaler!H$4*'Summa Fältnorm cit'!H20,"")</f>
        <v/>
      </c>
      <c r="I20" s="4">
        <f>IF(Volym!I20&gt;0,Områdesnormaler!I$4*'Summa Fältnorm cit'!I20,"")</f>
        <v>34.304000000000002</v>
      </c>
      <c r="J20" s="4">
        <f>IF(Volym!J20&gt;0,Områdesnormaler!J$4*'Summa Fältnorm cit'!J20,"")</f>
        <v>16.791666666666664</v>
      </c>
      <c r="K20" s="4">
        <f>IF(Volym!K20&gt;0,Områdesnormaler!K$4*'Summa Fältnorm cit'!K20,"")</f>
        <v>2.59375</v>
      </c>
      <c r="L20" s="4" t="str">
        <f>IF(Volym!L20&gt;0,Områdesnormaler!B$8*'Summa Fältnorm cit'!L20,"")</f>
        <v/>
      </c>
      <c r="M20" s="4" t="str">
        <f>IF(Volym!M20&gt;0,Områdesnormaler!C$8*'Summa Fältnorm cit'!M20,"")</f>
        <v/>
      </c>
      <c r="N20" s="4">
        <f>IF(Volym!N20&gt;0,Områdesnormaler!D$8*'Summa Fältnorm cit'!N20,"")</f>
        <v>0</v>
      </c>
      <c r="O20" s="4">
        <f>IF(Volym!O20&gt;0,Områdesnormaler!E$8*'Summa Fältnorm cit'!O20,"")</f>
        <v>9.9302325581395348</v>
      </c>
      <c r="P20" s="4">
        <f>IF(Volym!P20&gt;0,Områdesnormaler!F$8*'Summa Fältnorm cit'!P20,"")</f>
        <v>6.7586206896551726</v>
      </c>
      <c r="Q20" s="4">
        <f>IF(Volym!Q20&gt;0,Områdesnormaler!G$8*'Summa Fältnorm cit'!Q20,"")</f>
        <v>4.354838709677419</v>
      </c>
      <c r="R20" s="4">
        <f>IF(Volym!R20&gt;0,Områdesnormaler!H$8*'Summa Fältnorm cit'!R20,"")</f>
        <v>8.3205128205128194</v>
      </c>
      <c r="S20" s="4" t="str">
        <f>IF(Volym!S20&gt;0,Områdesnormaler!I$8*'Summa Fältnorm cit'!S20,"")</f>
        <v/>
      </c>
      <c r="T20" s="4">
        <f>IF(Volym!T20&gt;0,Områdesnormaler!J$8*'Summa Fältnorm cit'!T20,"")</f>
        <v>14.0625</v>
      </c>
      <c r="U20" s="4">
        <f>IF(Volym!U20&gt;0,Områdesnormaler!K$8*'Summa Fältnorm cit'!U20,"")</f>
        <v>14.357723577235772</v>
      </c>
      <c r="V20" s="4" t="str">
        <f>IF(Volym!V20&gt;0,Områdesnormaler!B$12*'Summa Fältnorm cit'!V20,"")</f>
        <v/>
      </c>
      <c r="W20" s="4">
        <f>IF(Volym!W20&gt;0,Områdesnormaler!C$12*'Summa Fältnorm cit'!W20,"")</f>
        <v>5.7697368421052637</v>
      </c>
      <c r="X20" s="4">
        <f>IF(Volym!X20&gt;0,Områdesnormaler!D$12*'Summa Fältnorm cit'!X20,"")</f>
        <v>0.30714285714285716</v>
      </c>
      <c r="Y20" s="4" t="str">
        <f>IF(Volym!Y20&gt;0,Områdesnormaler!E$12*'Summa Fältnorm cit'!Y20,"")</f>
        <v/>
      </c>
      <c r="Z20" s="4">
        <f>IF(Volym!Z20&gt;0,Områdesnormaler!F$12*'Summa Fältnorm cit'!Z20,"")</f>
        <v>2.4587155963302751</v>
      </c>
      <c r="AA20" s="4">
        <f>IF(Volym!AA20&gt;0,Områdesnormaler!G$12*'Summa Fältnorm cit'!AA20,"")</f>
        <v>2.0566037735849054</v>
      </c>
      <c r="AB20" s="4">
        <f>IF(Volym!AB20&gt;0,Områdesnormaler!H$12*'Summa Fältnorm cit'!AB20,"")</f>
        <v>3.5135135135135136</v>
      </c>
      <c r="AC20" s="4">
        <f>IF(Volym!AC20&gt;0,Områdesnormaler!I$12*'Summa Fältnorm cit'!AC20,"")</f>
        <v>1.065359477124183</v>
      </c>
      <c r="AD20" s="4">
        <f>IF(Volym!AD20&gt;0,Områdesnormaler!J$12*'Summa Fältnorm cit'!AD20,"")</f>
        <v>0.53846153846153832</v>
      </c>
      <c r="AE20" s="4">
        <f>IF(Volym!AE20&gt;0,Områdesnormaler!K$12*'Summa Fältnorm cit'!AE20,"")</f>
        <v>5.2945205479452051</v>
      </c>
      <c r="AF20" s="4">
        <f>IF(Volym!AF20&gt;0,Områdesnormaler!B$16*'Summa Fältnorm cit'!AF20,"")</f>
        <v>2.4811320754716979</v>
      </c>
      <c r="AG20" s="4">
        <f>IF(Volym!AG20&gt;0,Områdesnormaler!C$16*'Summa Fältnorm cit'!AG20,"")</f>
        <v>1.5625</v>
      </c>
      <c r="AH20" s="4">
        <f>IF(Volym!AH20&gt;0,Områdesnormaler!D$16*'Summa Fältnorm cit'!AH20,"")</f>
        <v>0</v>
      </c>
      <c r="AI20" s="4">
        <f>IF(Volym!AI20&gt;0,Områdesnormaler!E$16*'Summa Fältnorm cit'!AI20,"")</f>
        <v>9.2436974789915971E-2</v>
      </c>
      <c r="AJ20" s="4">
        <f>IF(Volym!AJ20&gt;0,Områdesnormaler!F$16*'Summa Fältnorm cit'!AJ20,"")</f>
        <v>3.7272727272727271</v>
      </c>
      <c r="AK20" s="6">
        <f t="shared" si="1"/>
        <v>211.28747561661658</v>
      </c>
      <c r="AL20" s="5">
        <f t="shared" si="0"/>
        <v>6.1509112240443475E-3</v>
      </c>
    </row>
    <row r="21" spans="1:38" x14ac:dyDescent="0.3">
      <c r="A21" s="2" t="s">
        <v>56</v>
      </c>
      <c r="B21" s="4" t="str">
        <f>IF(Volym!B21&gt;0,Områdesnormaler!B$4*'Summa Fältnorm cit'!B21,"")</f>
        <v/>
      </c>
      <c r="C21" s="4">
        <f>IF(Volym!C21&gt;0,Områdesnormaler!C$4*'Summa Fältnorm cit'!C21,"")</f>
        <v>4.7844827586206895</v>
      </c>
      <c r="D21" s="4">
        <f>IF(Volym!D21&gt;0,Områdesnormaler!D$4*'Summa Fältnorm cit'!D21,"")</f>
        <v>0.43708609271523186</v>
      </c>
      <c r="E21" s="4">
        <f>IF(Volym!E21&gt;0,Områdesnormaler!E$4*'Summa Fältnorm cit'!E21,"")</f>
        <v>3.3529411764705879</v>
      </c>
      <c r="F21" s="4">
        <f>IF(Volym!F21&gt;0,Områdesnormaler!F$4*'Summa Fältnorm cit'!F21,"")</f>
        <v>6.7072072072072064</v>
      </c>
      <c r="G21" s="4">
        <f>IF(Volym!G21&gt;0,Områdesnormaler!G$4*'Summa Fältnorm cit'!G21,"")</f>
        <v>8.204545454545455</v>
      </c>
      <c r="H21" s="4">
        <f>IF(Volym!H21&gt;0,Områdesnormaler!H$4*'Summa Fältnorm cit'!H21,"")</f>
        <v>49.974137931034484</v>
      </c>
      <c r="I21" s="4">
        <f>IF(Volym!I21&gt;0,Områdesnormaler!I$4*'Summa Fältnorm cit'!I21,"")</f>
        <v>5.04</v>
      </c>
      <c r="J21" s="4">
        <f>IF(Volym!J21&gt;0,Områdesnormaler!J$4*'Summa Fältnorm cit'!J21,"")</f>
        <v>0.3611111111111111</v>
      </c>
      <c r="K21" s="4">
        <f>IF(Volym!K21&gt;0,Områdesnormaler!K$4*'Summa Fältnorm cit'!K21,"")</f>
        <v>0</v>
      </c>
      <c r="L21" s="4">
        <f>IF(Volym!L21&gt;0,Områdesnormaler!B$8*'Summa Fältnorm cit'!L21,"")</f>
        <v>1.4270833333333335</v>
      </c>
      <c r="M21" s="4" t="str">
        <f>IF(Volym!M21&gt;0,Områdesnormaler!C$8*'Summa Fältnorm cit'!M21,"")</f>
        <v/>
      </c>
      <c r="N21" s="4">
        <f>IF(Volym!N21&gt;0,Områdesnormaler!D$8*'Summa Fältnorm cit'!N21,"")</f>
        <v>0.18571428571428572</v>
      </c>
      <c r="O21" s="4">
        <f>IF(Volym!O21&gt;0,Områdesnormaler!E$8*'Summa Fältnorm cit'!O21,"")</f>
        <v>0</v>
      </c>
      <c r="P21" s="4">
        <f>IF(Volym!P21&gt;0,Områdesnormaler!F$8*'Summa Fältnorm cit'!P21,"")</f>
        <v>0.53448275862068972</v>
      </c>
      <c r="Q21" s="4">
        <f>IF(Volym!Q21&gt;0,Områdesnormaler!G$8*'Summa Fältnorm cit'!Q21,"")</f>
        <v>0</v>
      </c>
      <c r="R21" s="4">
        <f>IF(Volym!R21&gt;0,Områdesnormaler!H$8*'Summa Fältnorm cit'!R21,"")</f>
        <v>13.628205128205128</v>
      </c>
      <c r="S21" s="4" t="str">
        <f>IF(Volym!S21&gt;0,Områdesnormaler!I$8*'Summa Fältnorm cit'!S21,"")</f>
        <v/>
      </c>
      <c r="T21" s="4">
        <f>IF(Volym!T21&gt;0,Områdesnormaler!J$8*'Summa Fältnorm cit'!T21,"")</f>
        <v>29.6875</v>
      </c>
      <c r="U21" s="4">
        <f>IF(Volym!U21&gt;0,Områdesnormaler!K$8*'Summa Fältnorm cit'!U21,"")</f>
        <v>2.0975609756097562</v>
      </c>
      <c r="V21" s="4" t="str">
        <f>IF(Volym!V21&gt;0,Områdesnormaler!B$12*'Summa Fältnorm cit'!V21,"")</f>
        <v/>
      </c>
      <c r="W21" s="4">
        <f>IF(Volym!W21&gt;0,Områdesnormaler!C$12*'Summa Fältnorm cit'!W21,"")</f>
        <v>3.2171052631578947</v>
      </c>
      <c r="X21" s="4">
        <f>IF(Volym!X21&gt;0,Områdesnormaler!D$12*'Summa Fältnorm cit'!X21,"")</f>
        <v>0.36428571428571432</v>
      </c>
      <c r="Y21" s="4" t="str">
        <f>IF(Volym!Y21&gt;0,Områdesnormaler!E$12*'Summa Fältnorm cit'!Y21,"")</f>
        <v/>
      </c>
      <c r="Z21" s="4">
        <f>IF(Volym!Z21&gt;0,Områdesnormaler!F$12*'Summa Fältnorm cit'!Z21,"")</f>
        <v>3.6238532110091741</v>
      </c>
      <c r="AA21" s="4">
        <f>IF(Volym!AA21&gt;0,Områdesnormaler!G$12*'Summa Fältnorm cit'!AA21,"")</f>
        <v>4.1509433962264151</v>
      </c>
      <c r="AB21" s="4">
        <f>IF(Volym!AB21&gt;0,Områdesnormaler!H$12*'Summa Fältnorm cit'!AB21,"")</f>
        <v>1.0405405405405406</v>
      </c>
      <c r="AC21" s="4">
        <f>IF(Volym!AC21&gt;0,Områdesnormaler!I$12*'Summa Fältnorm cit'!AC21,"")</f>
        <v>3.6405228758169939</v>
      </c>
      <c r="AD21" s="4" t="str">
        <f>IF(Volym!AD21&gt;0,Områdesnormaler!J$12*'Summa Fältnorm cit'!AD21,"")</f>
        <v/>
      </c>
      <c r="AE21" s="4">
        <f>IF(Volym!AE21&gt;0,Områdesnormaler!K$12*'Summa Fältnorm cit'!AE21,"")</f>
        <v>6.2602739726027394</v>
      </c>
      <c r="AF21" s="4">
        <f>IF(Volym!AF21&gt;0,Områdesnormaler!B$16*'Summa Fältnorm cit'!AF21,"")</f>
        <v>0.38679245283018859</v>
      </c>
      <c r="AG21" s="4">
        <f>IF(Volym!AG21&gt;0,Områdesnormaler!C$16*'Summa Fältnorm cit'!AG21,"")</f>
        <v>13.479166666666668</v>
      </c>
      <c r="AH21" s="4" t="str">
        <f>IF(Volym!AH21&gt;0,Områdesnormaler!D$16*'Summa Fältnorm cit'!AH21,"")</f>
        <v/>
      </c>
      <c r="AI21" s="4">
        <f>IF(Volym!AI21&gt;0,Områdesnormaler!E$16*'Summa Fältnorm cit'!AI21,"")</f>
        <v>1.0924369747899161</v>
      </c>
      <c r="AJ21" s="4">
        <f>IF(Volym!AJ21&gt;0,Områdesnormaler!F$16*'Summa Fältnorm cit'!AJ21,"")</f>
        <v>0</v>
      </c>
      <c r="AK21" s="6">
        <f t="shared" si="1"/>
        <v>163.67797928111415</v>
      </c>
      <c r="AL21" s="5">
        <f t="shared" si="0"/>
        <v>4.7649237937600047E-3</v>
      </c>
    </row>
    <row r="22" spans="1:38" x14ac:dyDescent="0.3">
      <c r="A22" s="2" t="s">
        <v>57</v>
      </c>
      <c r="B22" s="4">
        <f>IF(Volym!B22&gt;0,Områdesnormaler!B$4*'Summa Fältnorm cit'!B22,"")</f>
        <v>0</v>
      </c>
      <c r="C22" s="4">
        <f>IF(Volym!C22&gt;0,Områdesnormaler!C$4*'Summa Fältnorm cit'!C22,"")</f>
        <v>1.4655172413793105</v>
      </c>
      <c r="D22" s="4">
        <f>IF(Volym!D22&gt;0,Områdesnormaler!D$4*'Summa Fältnorm cit'!D22,"")</f>
        <v>0.15231788079470202</v>
      </c>
      <c r="E22" s="4" t="str">
        <f>IF(Volym!E22&gt;0,Områdesnormaler!E$4*'Summa Fältnorm cit'!E22,"")</f>
        <v/>
      </c>
      <c r="F22" s="4">
        <f>IF(Volym!F22&gt;0,Områdesnormaler!F$4*'Summa Fältnorm cit'!F22,"")</f>
        <v>2.2342342342342341</v>
      </c>
      <c r="G22" s="4">
        <f>IF(Volym!G22&gt;0,Områdesnormaler!G$4*'Summa Fältnorm cit'!G22,"")</f>
        <v>35.000000000000007</v>
      </c>
      <c r="H22" s="4">
        <f>IF(Volym!H22&gt;0,Områdesnormaler!H$4*'Summa Fältnorm cit'!H22,"")</f>
        <v>0.23275862068965519</v>
      </c>
      <c r="I22" s="4">
        <f>IF(Volym!I22&gt;0,Områdesnormaler!I$4*'Summa Fältnorm cit'!I22,"")</f>
        <v>8.2640000000000011</v>
      </c>
      <c r="J22" s="4">
        <f>IF(Volym!J22&gt;0,Områdesnormaler!J$4*'Summa Fältnorm cit'!J22,"")</f>
        <v>6.3333333333333321</v>
      </c>
      <c r="K22" s="4">
        <f>IF(Volym!K22&gt;0,Områdesnormaler!K$4*'Summa Fältnorm cit'!K22,"")</f>
        <v>4.875</v>
      </c>
      <c r="L22" s="4" t="str">
        <f>IF(Volym!L22&gt;0,Områdesnormaler!B$8*'Summa Fältnorm cit'!L22,"")</f>
        <v/>
      </c>
      <c r="M22" s="4">
        <f>IF(Volym!M22&gt;0,Områdesnormaler!C$8*'Summa Fältnorm cit'!M22,"")</f>
        <v>0</v>
      </c>
      <c r="N22" s="4">
        <f>IF(Volym!N22&gt;0,Områdesnormaler!D$8*'Summa Fältnorm cit'!N22,"")</f>
        <v>7.1428571428571438E-2</v>
      </c>
      <c r="O22" s="4">
        <f>IF(Volym!O22&gt;0,Områdesnormaler!E$8*'Summa Fältnorm cit'!O22,"")</f>
        <v>0.23255813953488375</v>
      </c>
      <c r="P22" s="4">
        <f>IF(Volym!P22&gt;0,Områdesnormaler!F$8*'Summa Fältnorm cit'!P22,"")</f>
        <v>0</v>
      </c>
      <c r="Q22" s="4" t="str">
        <f>IF(Volym!Q22&gt;0,Områdesnormaler!G$8*'Summa Fältnorm cit'!Q22,"")</f>
        <v/>
      </c>
      <c r="R22" s="4">
        <f>IF(Volym!R22&gt;0,Områdesnormaler!H$8*'Summa Fältnorm cit'!R22,"")</f>
        <v>13.064102564102562</v>
      </c>
      <c r="S22" s="4" t="str">
        <f>IF(Volym!S22&gt;0,Områdesnormaler!I$8*'Summa Fältnorm cit'!S22,"")</f>
        <v/>
      </c>
      <c r="T22" s="4">
        <f>IF(Volym!T22&gt;0,Områdesnormaler!J$8*'Summa Fältnorm cit'!T22,"")</f>
        <v>13.750000000000002</v>
      </c>
      <c r="U22" s="4">
        <f>IF(Volym!U22&gt;0,Områdesnormaler!K$8*'Summa Fältnorm cit'!U22,"")</f>
        <v>0.30081300813008127</v>
      </c>
      <c r="V22" s="4" t="str">
        <f>IF(Volym!V22&gt;0,Områdesnormaler!B$12*'Summa Fältnorm cit'!V22,"")</f>
        <v/>
      </c>
      <c r="W22" s="4">
        <f>IF(Volym!W22&gt;0,Områdesnormaler!C$12*'Summa Fältnorm cit'!W22,"")</f>
        <v>1.5065789473684212</v>
      </c>
      <c r="X22" s="4" t="str">
        <f>IF(Volym!X22&gt;0,Områdesnormaler!D$12*'Summa Fältnorm cit'!X22,"")</f>
        <v/>
      </c>
      <c r="Y22" s="4" t="str">
        <f>IF(Volym!Y22&gt;0,Områdesnormaler!E$12*'Summa Fältnorm cit'!Y22,"")</f>
        <v/>
      </c>
      <c r="Z22" s="4">
        <f>IF(Volym!Z22&gt;0,Områdesnormaler!F$12*'Summa Fältnorm cit'!Z22,"")</f>
        <v>1.0917431192660549</v>
      </c>
      <c r="AA22" s="4">
        <f>IF(Volym!AA22&gt;0,Områdesnormaler!G$12*'Summa Fältnorm cit'!AA22,"")</f>
        <v>1.7169811320754715</v>
      </c>
      <c r="AB22" s="4">
        <f>IF(Volym!AB22&gt;0,Områdesnormaler!H$12*'Summa Fältnorm cit'!AB22,"")</f>
        <v>0.45270270270270274</v>
      </c>
      <c r="AC22" s="4">
        <f>IF(Volym!AC22&gt;0,Områdesnormaler!I$12*'Summa Fältnorm cit'!AC22,"")</f>
        <v>0.79084967320261434</v>
      </c>
      <c r="AD22" s="4" t="str">
        <f>IF(Volym!AD22&gt;0,Områdesnormaler!J$12*'Summa Fältnorm cit'!AD22,"")</f>
        <v/>
      </c>
      <c r="AE22" s="4">
        <f>IF(Volym!AE22&gt;0,Områdesnormaler!K$12*'Summa Fältnorm cit'!AE22,"")</f>
        <v>0.39726027397260272</v>
      </c>
      <c r="AF22" s="4">
        <f>IF(Volym!AF22&gt;0,Områdesnormaler!B$16*'Summa Fältnorm cit'!AF22,"")</f>
        <v>1.7264150943396226</v>
      </c>
      <c r="AG22" s="4">
        <f>IF(Volym!AG22&gt;0,Områdesnormaler!C$16*'Summa Fältnorm cit'!AG22,"")</f>
        <v>0.39583333333333337</v>
      </c>
      <c r="AH22" s="4">
        <f>IF(Volym!AH22&gt;0,Områdesnormaler!D$16*'Summa Fältnorm cit'!AH22,"")</f>
        <v>0.43157894736842101</v>
      </c>
      <c r="AI22" s="4">
        <f>IF(Volym!AI22&gt;0,Områdesnormaler!E$16*'Summa Fältnorm cit'!AI22,"")</f>
        <v>0.78151260504201681</v>
      </c>
      <c r="AJ22" s="4">
        <f>IF(Volym!AJ22&gt;0,Områdesnormaler!F$16*'Summa Fältnorm cit'!AJ22,"")</f>
        <v>0</v>
      </c>
      <c r="AK22" s="6">
        <f t="shared" si="1"/>
        <v>95.267519422298605</v>
      </c>
      <c r="AL22" s="5">
        <f t="shared" si="0"/>
        <v>2.773387550735616E-3</v>
      </c>
    </row>
    <row r="23" spans="1:38" s="47" customFormat="1" x14ac:dyDescent="0.3">
      <c r="A23" s="44" t="s">
        <v>91</v>
      </c>
      <c r="B23" s="45" t="str">
        <f>IF(Volym!B23&gt;0,Områdesnormaler!B$4*'Summa Fältnorm cit'!B23,"")</f>
        <v/>
      </c>
      <c r="C23" s="45" t="str">
        <f>IF(Volym!C23&gt;0,Områdesnormaler!C$4*'Summa Fältnorm cit'!C23,"")</f>
        <v/>
      </c>
      <c r="D23" s="45" t="str">
        <f>IF(Volym!D23&gt;0,Områdesnormaler!D$4*'Summa Fältnorm cit'!D23,"")</f>
        <v/>
      </c>
      <c r="E23" s="45" t="str">
        <f>IF(Volym!E23&gt;0,Områdesnormaler!E$4*'Summa Fältnorm cit'!E23,"")</f>
        <v/>
      </c>
      <c r="F23" s="45" t="str">
        <f>IF(Volym!F23&gt;0,Områdesnormaler!F$4*'Summa Fältnorm cit'!F23,"")</f>
        <v/>
      </c>
      <c r="G23" s="45" t="str">
        <f>IF(Volym!G23&gt;0,Områdesnormaler!G$4*'Summa Fältnorm cit'!G23,"")</f>
        <v/>
      </c>
      <c r="H23" s="45" t="str">
        <f>IF(Volym!H23&gt;0,Områdesnormaler!H$4*'Summa Fältnorm cit'!H23,"")</f>
        <v/>
      </c>
      <c r="I23" s="45" t="str">
        <f>IF(Volym!I23&gt;0,Områdesnormaler!I$4*'Summa Fältnorm cit'!I23,"")</f>
        <v/>
      </c>
      <c r="J23" s="45" t="str">
        <f>IF(Volym!J23&gt;0,Områdesnormaler!J$4*'Summa Fältnorm cit'!J23,"")</f>
        <v/>
      </c>
      <c r="K23" s="45" t="str">
        <f>IF(Volym!K23&gt;0,Områdesnormaler!K$4*'Summa Fältnorm cit'!K23,"")</f>
        <v/>
      </c>
      <c r="L23" s="45" t="str">
        <f>IF(Volym!L23&gt;0,Områdesnormaler!B$8*'Summa Fältnorm cit'!L23,"")</f>
        <v/>
      </c>
      <c r="M23" s="45" t="str">
        <f>IF(Volym!M23&gt;0,Områdesnormaler!C$8*'Summa Fältnorm cit'!M23,"")</f>
        <v/>
      </c>
      <c r="N23" s="45" t="str">
        <f>IF(Volym!N23&gt;0,Områdesnormaler!D$8*'Summa Fältnorm cit'!N23,"")</f>
        <v/>
      </c>
      <c r="O23" s="45" t="str">
        <f>IF(Volym!O23&gt;0,Områdesnormaler!E$8*'Summa Fältnorm cit'!O23,"")</f>
        <v/>
      </c>
      <c r="P23" s="45" t="str">
        <f>IF(Volym!P23&gt;0,Områdesnormaler!F$8*'Summa Fältnorm cit'!P23,"")</f>
        <v/>
      </c>
      <c r="Q23" s="45" t="str">
        <f>IF(Volym!Q23&gt;0,Områdesnormaler!G$8*'Summa Fältnorm cit'!Q23,"")</f>
        <v/>
      </c>
      <c r="R23" s="45">
        <f>IF(Volym!R23&gt;0,Områdesnormaler!H$8*'Summa Fältnorm cit'!R23,"")</f>
        <v>0</v>
      </c>
      <c r="S23" s="45" t="str">
        <f>IF(Volym!S23&gt;0,Områdesnormaler!I$8*'Summa Fältnorm cit'!S23,"")</f>
        <v/>
      </c>
      <c r="T23" s="45" t="str">
        <f>IF(Volym!T23&gt;0,Områdesnormaler!J$8*'Summa Fältnorm cit'!T23,"")</f>
        <v/>
      </c>
      <c r="U23" s="45" t="str">
        <f>IF(Volym!U23&gt;0,Områdesnormaler!K$8*'Summa Fältnorm cit'!U23,"")</f>
        <v/>
      </c>
      <c r="V23" s="45" t="str">
        <f>IF(Volym!V23&gt;0,Områdesnormaler!B$12*'Summa Fältnorm cit'!V23,"")</f>
        <v/>
      </c>
      <c r="W23" s="45" t="str">
        <f>IF(Volym!W23&gt;0,Områdesnormaler!C$12*'Summa Fältnorm cit'!W23,"")</f>
        <v/>
      </c>
      <c r="X23" s="45" t="str">
        <f>IF(Volym!X23&gt;0,Områdesnormaler!D$12*'Summa Fältnorm cit'!X23,"")</f>
        <v/>
      </c>
      <c r="Y23" s="45" t="str">
        <f>IF(Volym!Y23&gt;0,Områdesnormaler!E$12*'Summa Fältnorm cit'!Y23,"")</f>
        <v/>
      </c>
      <c r="Z23" s="45">
        <f>IF(Volym!Z23&gt;0,Områdesnormaler!F$12*'Summa Fältnorm cit'!Z23,"")</f>
        <v>11.788990825688073</v>
      </c>
      <c r="AA23" s="45">
        <f>IF(Volym!AA23&gt;0,Områdesnormaler!G$12*'Summa Fältnorm cit'!AA23,"")</f>
        <v>4.566037735849056</v>
      </c>
      <c r="AB23" s="45">
        <f>IF(Volym!AB23&gt;0,Områdesnormaler!H$12*'Summa Fältnorm cit'!AB23,"")</f>
        <v>1.3918918918918919</v>
      </c>
      <c r="AC23" s="45" t="str">
        <f>IF(Volym!AC23&gt;0,Områdesnormaler!I$12*'Summa Fältnorm cit'!AC23,"")</f>
        <v/>
      </c>
      <c r="AD23" s="45" t="str">
        <f>IF(Volym!AD23&gt;0,Områdesnormaler!J$12*'Summa Fältnorm cit'!AD23,"")</f>
        <v/>
      </c>
      <c r="AE23" s="45" t="str">
        <f>IF(Volym!AE23&gt;0,Områdesnormaler!K$12*'Summa Fältnorm cit'!AE23,"")</f>
        <v/>
      </c>
      <c r="AF23" s="45">
        <f>IF(Volym!AF23&gt;0,Områdesnormaler!B$16*'Summa Fältnorm cit'!AF23,"")</f>
        <v>0.68867924528301883</v>
      </c>
      <c r="AG23" s="45" t="str">
        <f>IF(Volym!AG23&gt;0,Områdesnormaler!C$16*'Summa Fältnorm cit'!AG23,"")</f>
        <v/>
      </c>
      <c r="AH23" s="45" t="str">
        <f>IF(Volym!AH23&gt;0,Områdesnormaler!D$16*'Summa Fältnorm cit'!AH23,"")</f>
        <v/>
      </c>
      <c r="AI23" s="45" t="str">
        <f>IF(Volym!AI23&gt;0,Områdesnormaler!E$16*'Summa Fältnorm cit'!AI23,"")</f>
        <v/>
      </c>
      <c r="AJ23" s="45">
        <f>IF(Volym!AJ23&gt;0,Områdesnormaler!F$16*'Summa Fältnorm cit'!AJ23,"")</f>
        <v>0</v>
      </c>
      <c r="AK23" s="6">
        <f t="shared" si="1"/>
        <v>18.435599698712039</v>
      </c>
      <c r="AL23" s="46">
        <f t="shared" si="0"/>
        <v>5.3668934601005071E-4</v>
      </c>
    </row>
    <row r="24" spans="1:38" x14ac:dyDescent="0.3">
      <c r="A24" s="2" t="s">
        <v>58</v>
      </c>
      <c r="B24" s="4">
        <f>IF(Volym!B24&gt;0,Områdesnormaler!B$4*'Summa Fältnorm cit'!B24,"")</f>
        <v>0</v>
      </c>
      <c r="C24" s="4">
        <f>IF(Volym!C24&gt;0,Områdesnormaler!C$4*'Summa Fältnorm cit'!C24,"")</f>
        <v>0.10344827586206896</v>
      </c>
      <c r="D24" s="4">
        <f>IF(Volym!D24&gt;0,Områdesnormaler!D$4*'Summa Fältnorm cit'!D24,"")</f>
        <v>0.33112582781456956</v>
      </c>
      <c r="E24" s="4">
        <f>IF(Volym!E24&gt;0,Områdesnormaler!E$4*'Summa Fältnorm cit'!E24,"")</f>
        <v>0</v>
      </c>
      <c r="F24" s="4">
        <f>IF(Volym!F24&gt;0,Områdesnormaler!F$4*'Summa Fältnorm cit'!F24,"")</f>
        <v>2.8738738738738734</v>
      </c>
      <c r="G24" s="4">
        <f>IF(Volym!G24&gt;0,Områdesnormaler!G$4*'Summa Fältnorm cit'!G24,"")</f>
        <v>3.7272727272727275</v>
      </c>
      <c r="H24" s="4">
        <f>IF(Volym!H24&gt;0,Områdesnormaler!H$4*'Summa Fältnorm cit'!H24,"")</f>
        <v>7.7586206896551727E-2</v>
      </c>
      <c r="I24" s="4">
        <f>IF(Volym!I24&gt;0,Områdesnormaler!I$4*'Summa Fältnorm cit'!I24,"")</f>
        <v>7.88</v>
      </c>
      <c r="J24" s="4">
        <f>IF(Volym!J24&gt;0,Områdesnormaler!J$4*'Summa Fältnorm cit'!J24,"")</f>
        <v>0</v>
      </c>
      <c r="K24" s="4">
        <f>IF(Volym!K24&gt;0,Områdesnormaler!K$4*'Summa Fältnorm cit'!K24,"")</f>
        <v>1.34375</v>
      </c>
      <c r="L24" s="4">
        <f>IF(Volym!L24&gt;0,Områdesnormaler!B$8*'Summa Fältnorm cit'!L24,"")</f>
        <v>0</v>
      </c>
      <c r="M24" s="4" t="str">
        <f>IF(Volym!M24&gt;0,Områdesnormaler!C$8*'Summa Fältnorm cit'!M24,"")</f>
        <v/>
      </c>
      <c r="N24" s="4">
        <f>IF(Volym!N24&gt;0,Områdesnormaler!D$8*'Summa Fältnorm cit'!N24,"")</f>
        <v>0</v>
      </c>
      <c r="O24" s="4" t="str">
        <f>IF(Volym!O24&gt;0,Områdesnormaler!E$8*'Summa Fältnorm cit'!O24,"")</f>
        <v/>
      </c>
      <c r="P24" s="4" t="str">
        <f>IF(Volym!P24&gt;0,Områdesnormaler!F$8*'Summa Fältnorm cit'!P24,"")</f>
        <v/>
      </c>
      <c r="Q24" s="4" t="str">
        <f>IF(Volym!Q24&gt;0,Områdesnormaler!G$8*'Summa Fältnorm cit'!Q24,"")</f>
        <v/>
      </c>
      <c r="R24" s="4">
        <f>IF(Volym!R24&gt;0,Områdesnormaler!H$8*'Summa Fältnorm cit'!R24,"")</f>
        <v>19.333333333333332</v>
      </c>
      <c r="S24" s="4" t="str">
        <f>IF(Volym!S24&gt;0,Områdesnormaler!I$8*'Summa Fältnorm cit'!S24,"")</f>
        <v/>
      </c>
      <c r="T24" s="4" t="str">
        <f>IF(Volym!T24&gt;0,Områdesnormaler!J$8*'Summa Fältnorm cit'!T24,"")</f>
        <v/>
      </c>
      <c r="U24" s="4" t="str">
        <f>IF(Volym!U24&gt;0,Områdesnormaler!K$8*'Summa Fältnorm cit'!U24,"")</f>
        <v/>
      </c>
      <c r="V24" s="4">
        <f>IF(Volym!V24&gt;0,Områdesnormaler!B$12*'Summa Fältnorm cit'!V24,"")</f>
        <v>23.926829268292682</v>
      </c>
      <c r="W24" s="4">
        <f>IF(Volym!W24&gt;0,Områdesnormaler!C$12*'Summa Fältnorm cit'!W24,"")</f>
        <v>8.8289473684210531</v>
      </c>
      <c r="X24" s="4">
        <f>IF(Volym!X24&gt;0,Områdesnormaler!D$12*'Summa Fältnorm cit'!X24,"")</f>
        <v>0</v>
      </c>
      <c r="Y24" s="4">
        <f>IF(Volym!Y24&gt;0,Områdesnormaler!E$12*'Summa Fältnorm cit'!Y24,"")</f>
        <v>1.6074074074074072</v>
      </c>
      <c r="Z24" s="4">
        <f>IF(Volym!Z24&gt;0,Områdesnormaler!F$12*'Summa Fältnorm cit'!Z24,"")</f>
        <v>0.77981651376146777</v>
      </c>
      <c r="AA24" s="4">
        <f>IF(Volym!AA24&gt;0,Områdesnormaler!G$12*'Summa Fältnorm cit'!AA24,"")</f>
        <v>1.1446540880503144</v>
      </c>
      <c r="AB24" s="4" t="str">
        <f>IF(Volym!AB24&gt;0,Områdesnormaler!H$12*'Summa Fältnorm cit'!AB24,"")</f>
        <v/>
      </c>
      <c r="AC24" s="4" t="str">
        <f>IF(Volym!AC24&gt;0,Områdesnormaler!I$12*'Summa Fältnorm cit'!AC24,"")</f>
        <v/>
      </c>
      <c r="AD24" s="4" t="str">
        <f>IF(Volym!AD24&gt;0,Områdesnormaler!J$12*'Summa Fältnorm cit'!AD24,"")</f>
        <v/>
      </c>
      <c r="AE24" s="4">
        <f>IF(Volym!AE24&gt;0,Områdesnormaler!K$12*'Summa Fältnorm cit'!AE24,"")</f>
        <v>3.0410958904109591</v>
      </c>
      <c r="AF24" s="4" t="str">
        <f>IF(Volym!AF24&gt;0,Områdesnormaler!B$16*'Summa Fältnorm cit'!AF24,"")</f>
        <v/>
      </c>
      <c r="AG24" s="4">
        <f>IF(Volym!AG24&gt;0,Områdesnormaler!C$16*'Summa Fältnorm cit'!AG24,"")</f>
        <v>0</v>
      </c>
      <c r="AH24" s="4" t="str">
        <f>IF(Volym!AH24&gt;0,Områdesnormaler!D$16*'Summa Fältnorm cit'!AH24,"")</f>
        <v/>
      </c>
      <c r="AI24" s="4">
        <f>IF(Volym!AI24&gt;0,Områdesnormaler!E$16*'Summa Fältnorm cit'!AI24,"")</f>
        <v>0.54621848739495804</v>
      </c>
      <c r="AJ24" s="4">
        <f>IF(Volym!AJ24&gt;0,Områdesnormaler!F$16*'Summa Fältnorm cit'!AJ24,"")</f>
        <v>1.1666666666666667</v>
      </c>
      <c r="AK24" s="6">
        <f t="shared" si="1"/>
        <v>76.712025935458641</v>
      </c>
      <c r="AL24" s="5">
        <f t="shared" si="0"/>
        <v>2.233207907702814E-3</v>
      </c>
    </row>
    <row r="25" spans="1:38" x14ac:dyDescent="0.3">
      <c r="A25" s="2" t="s">
        <v>59</v>
      </c>
      <c r="B25" s="4" t="str">
        <f>IF(Volym!B25&gt;0,Områdesnormaler!B$4*'Summa Fältnorm cit'!B25,"")</f>
        <v/>
      </c>
      <c r="C25" s="4">
        <f>IF(Volym!C25&gt;0,Områdesnormaler!C$4*'Summa Fältnorm cit'!C25,"")</f>
        <v>1.4051724137931034</v>
      </c>
      <c r="D25" s="4" t="str">
        <f>IF(Volym!D25&gt;0,Områdesnormaler!D$4*'Summa Fältnorm cit'!D25,"")</f>
        <v/>
      </c>
      <c r="E25" s="4" t="str">
        <f>IF(Volym!E25&gt;0,Områdesnormaler!E$4*'Summa Fältnorm cit'!E25,"")</f>
        <v/>
      </c>
      <c r="F25" s="4">
        <f>IF(Volym!F25&gt;0,Områdesnormaler!F$4*'Summa Fältnorm cit'!F25,"")</f>
        <v>1.2657657657657657</v>
      </c>
      <c r="G25" s="4">
        <f>IF(Volym!G25&gt;0,Områdesnormaler!G$4*'Summa Fältnorm cit'!G25,"")</f>
        <v>1.625</v>
      </c>
      <c r="H25" s="4" t="str">
        <f>IF(Volym!H25&gt;0,Områdesnormaler!H$4*'Summa Fältnorm cit'!H25,"")</f>
        <v/>
      </c>
      <c r="I25" s="4">
        <f>IF(Volym!I25&gt;0,Områdesnormaler!I$4*'Summa Fältnorm cit'!I25,"")</f>
        <v>3.28</v>
      </c>
      <c r="J25" s="4">
        <f>IF(Volym!J25&gt;0,Områdesnormaler!J$4*'Summa Fältnorm cit'!J25,"")</f>
        <v>3.5</v>
      </c>
      <c r="K25" s="4">
        <f>IF(Volym!K25&gt;0,Områdesnormaler!K$4*'Summa Fältnorm cit'!K25,"")</f>
        <v>0</v>
      </c>
      <c r="L25" s="4">
        <f>IF(Volym!L25&gt;0,Områdesnormaler!B$8*'Summa Fältnorm cit'!L25,"")</f>
        <v>1.3541666666666667</v>
      </c>
      <c r="M25" s="4" t="str">
        <f>IF(Volym!M25&gt;0,Områdesnormaler!C$8*'Summa Fältnorm cit'!M25,"")</f>
        <v/>
      </c>
      <c r="N25" s="4" t="str">
        <f>IF(Volym!N25&gt;0,Områdesnormaler!D$8*'Summa Fältnorm cit'!N25,"")</f>
        <v/>
      </c>
      <c r="O25" s="4">
        <f>IF(Volym!O25&gt;0,Områdesnormaler!E$8*'Summa Fältnorm cit'!O25,"")</f>
        <v>5.4186046511627914</v>
      </c>
      <c r="P25" s="4">
        <f>IF(Volym!P25&gt;0,Områdesnormaler!F$8*'Summa Fältnorm cit'!P25,"")</f>
        <v>30.741379310344826</v>
      </c>
      <c r="Q25" s="4" t="str">
        <f>IF(Volym!Q25&gt;0,Områdesnormaler!G$8*'Summa Fältnorm cit'!Q25,"")</f>
        <v/>
      </c>
      <c r="R25" s="4">
        <f>IF(Volym!R25&gt;0,Områdesnormaler!H$8*'Summa Fältnorm cit'!R25,"")</f>
        <v>9.6538461538461533</v>
      </c>
      <c r="S25" s="4" t="str">
        <f>IF(Volym!S25&gt;0,Områdesnormaler!I$8*'Summa Fältnorm cit'!S25,"")</f>
        <v/>
      </c>
      <c r="T25" s="4">
        <f>IF(Volym!T25&gt;0,Områdesnormaler!J$8*'Summa Fältnorm cit'!T25,"")</f>
        <v>3.125</v>
      </c>
      <c r="U25" s="4">
        <f>IF(Volym!U25&gt;0,Områdesnormaler!K$8*'Summa Fältnorm cit'!U25,"")</f>
        <v>0</v>
      </c>
      <c r="V25" s="4" t="str">
        <f>IF(Volym!V25&gt;0,Områdesnormaler!B$12*'Summa Fältnorm cit'!V25,"")</f>
        <v/>
      </c>
      <c r="W25" s="4">
        <f>IF(Volym!W25&gt;0,Områdesnormaler!C$12*'Summa Fältnorm cit'!W25,"")</f>
        <v>6.401315789473685</v>
      </c>
      <c r="X25" s="4">
        <f>IF(Volym!X25&gt;0,Områdesnormaler!D$12*'Summa Fältnorm cit'!X25,"")</f>
        <v>0</v>
      </c>
      <c r="Y25" s="4" t="str">
        <f>IF(Volym!Y25&gt;0,Områdesnormaler!E$12*'Summa Fältnorm cit'!Y25,"")</f>
        <v/>
      </c>
      <c r="Z25" s="4">
        <f>IF(Volym!Z25&gt;0,Områdesnormaler!F$12*'Summa Fältnorm cit'!Z25,"")</f>
        <v>0.4678899082568807</v>
      </c>
      <c r="AA25" s="4">
        <f>IF(Volym!AA25&gt;0,Områdesnormaler!G$12*'Summa Fältnorm cit'!AA25,"")</f>
        <v>0.89308176100628922</v>
      </c>
      <c r="AB25" s="4">
        <f>IF(Volym!AB25&gt;0,Områdesnormaler!H$12*'Summa Fältnorm cit'!AB25,"")</f>
        <v>1.8243243243243243</v>
      </c>
      <c r="AC25" s="4">
        <f>IF(Volym!AC25&gt;0,Områdesnormaler!I$12*'Summa Fältnorm cit'!AC25,"")</f>
        <v>2.6143790849673203E-2</v>
      </c>
      <c r="AD25" s="4">
        <f>IF(Volym!AD25&gt;0,Områdesnormaler!J$12*'Summa Fältnorm cit'!AD25,"")</f>
        <v>0.1076923076923077</v>
      </c>
      <c r="AE25" s="4">
        <f>IF(Volym!AE25&gt;0,Områdesnormaler!K$12*'Summa Fältnorm cit'!AE25,"")</f>
        <v>0.6095890410958904</v>
      </c>
      <c r="AF25" s="4">
        <f>IF(Volym!AF25&gt;0,Områdesnormaler!B$16*'Summa Fältnorm cit'!AF25,"")</f>
        <v>0</v>
      </c>
      <c r="AG25" s="4" t="str">
        <f>IF(Volym!AG25&gt;0,Områdesnormaler!C$16*'Summa Fältnorm cit'!AG25,"")</f>
        <v/>
      </c>
      <c r="AH25" s="4">
        <f>IF(Volym!AH25&gt;0,Områdesnormaler!D$16*'Summa Fältnorm cit'!AH25,"")</f>
        <v>0</v>
      </c>
      <c r="AI25" s="4" t="str">
        <f>IF(Volym!AI25&gt;0,Områdesnormaler!E$16*'Summa Fältnorm cit'!AI25,"")</f>
        <v/>
      </c>
      <c r="AJ25" s="4">
        <f>IF(Volym!AJ25&gt;0,Områdesnormaler!F$16*'Summa Fältnorm cit'!AJ25,"")</f>
        <v>0</v>
      </c>
      <c r="AK25" s="6">
        <f t="shared" si="1"/>
        <v>71.69897188427835</v>
      </c>
      <c r="AL25" s="5">
        <f t="shared" si="0"/>
        <v>2.0872700079756384E-3</v>
      </c>
    </row>
    <row r="26" spans="1:38" x14ac:dyDescent="0.3">
      <c r="A26" s="2" t="s">
        <v>60</v>
      </c>
      <c r="B26" s="4" t="str">
        <f>IF(Volym!B26&gt;0,Områdesnormaler!B$4*'Summa Fältnorm cit'!B26,"")</f>
        <v/>
      </c>
      <c r="C26" s="4">
        <f>IF(Volym!C26&gt;0,Områdesnormaler!C$4*'Summa Fältnorm cit'!C26,"")</f>
        <v>3.0775862068965516</v>
      </c>
      <c r="D26" s="4" t="str">
        <f>IF(Volym!D26&gt;0,Områdesnormaler!D$4*'Summa Fältnorm cit'!D26,"")</f>
        <v/>
      </c>
      <c r="E26" s="4" t="str">
        <f>IF(Volym!E26&gt;0,Områdesnormaler!E$4*'Summa Fältnorm cit'!E26,"")</f>
        <v/>
      </c>
      <c r="F26" s="4" t="str">
        <f>IF(Volym!F26&gt;0,Områdesnormaler!F$4*'Summa Fältnorm cit'!F26,"")</f>
        <v/>
      </c>
      <c r="G26" s="4" t="str">
        <f>IF(Volym!G26&gt;0,Områdesnormaler!G$4*'Summa Fältnorm cit'!G26,"")</f>
        <v/>
      </c>
      <c r="H26" s="4" t="str">
        <f>IF(Volym!H26&gt;0,Områdesnormaler!H$4*'Summa Fältnorm cit'!H26,"")</f>
        <v/>
      </c>
      <c r="I26" s="4">
        <f>IF(Volym!I26&gt;0,Områdesnormaler!I$4*'Summa Fältnorm cit'!I26,"")</f>
        <v>1.8480000000000001</v>
      </c>
      <c r="J26" s="4" t="str">
        <f>IF(Volym!J26&gt;0,Områdesnormaler!J$4*'Summa Fältnorm cit'!J26,"")</f>
        <v/>
      </c>
      <c r="K26" s="4" t="str">
        <f>IF(Volym!K26&gt;0,Områdesnormaler!K$4*'Summa Fältnorm cit'!K26,"")</f>
        <v/>
      </c>
      <c r="L26" s="4" t="str">
        <f>IF(Volym!L26&gt;0,Områdesnormaler!B$8*'Summa Fältnorm cit'!L26,"")</f>
        <v/>
      </c>
      <c r="M26" s="4" t="str">
        <f>IF(Volym!M26&gt;0,Områdesnormaler!C$8*'Summa Fältnorm cit'!M26,"")</f>
        <v/>
      </c>
      <c r="N26" s="4" t="str">
        <f>IF(Volym!N26&gt;0,Områdesnormaler!D$8*'Summa Fältnorm cit'!N26,"")</f>
        <v/>
      </c>
      <c r="O26" s="4" t="str">
        <f>IF(Volym!O26&gt;0,Områdesnormaler!E$8*'Summa Fältnorm cit'!O26,"")</f>
        <v/>
      </c>
      <c r="P26" s="4" t="str">
        <f>IF(Volym!P26&gt;0,Områdesnormaler!F$8*'Summa Fältnorm cit'!P26,"")</f>
        <v/>
      </c>
      <c r="Q26" s="4">
        <f>IF(Volym!Q26&gt;0,Områdesnormaler!G$8*'Summa Fältnorm cit'!Q26,"")</f>
        <v>1.2795698924731183</v>
      </c>
      <c r="R26" s="4">
        <f>IF(Volym!R26&gt;0,Områdesnormaler!H$8*'Summa Fältnorm cit'!R26,"")</f>
        <v>0</v>
      </c>
      <c r="S26" s="4" t="str">
        <f>IF(Volym!S26&gt;0,Områdesnormaler!I$8*'Summa Fältnorm cit'!S26,"")</f>
        <v/>
      </c>
      <c r="T26" s="4">
        <f>IF(Volym!T26&gt;0,Områdesnormaler!J$8*'Summa Fältnorm cit'!T26,"")</f>
        <v>28.125</v>
      </c>
      <c r="U26" s="4">
        <f>IF(Volym!U26&gt;0,Områdesnormaler!K$8*'Summa Fältnorm cit'!U26,"")</f>
        <v>0.41463414634146339</v>
      </c>
      <c r="V26" s="4" t="str">
        <f>IF(Volym!V26&gt;0,Områdesnormaler!B$12*'Summa Fältnorm cit'!V26,"")</f>
        <v/>
      </c>
      <c r="W26" s="4" t="str">
        <f>IF(Volym!W26&gt;0,Områdesnormaler!C$12*'Summa Fältnorm cit'!W26,"")</f>
        <v/>
      </c>
      <c r="X26" s="4" t="str">
        <f>IF(Volym!X26&gt;0,Områdesnormaler!D$12*'Summa Fältnorm cit'!X26,"")</f>
        <v/>
      </c>
      <c r="Y26" s="4" t="str">
        <f>IF(Volym!Y26&gt;0,Områdesnormaler!E$12*'Summa Fältnorm cit'!Y26,"")</f>
        <v/>
      </c>
      <c r="Z26" s="4" t="str">
        <f>IF(Volym!Z26&gt;0,Områdesnormaler!F$12*'Summa Fältnorm cit'!Z26,"")</f>
        <v/>
      </c>
      <c r="AA26" s="4" t="str">
        <f>IF(Volym!AA26&gt;0,Områdesnormaler!G$12*'Summa Fältnorm cit'!AA26,"")</f>
        <v/>
      </c>
      <c r="AB26" s="4" t="str">
        <f>IF(Volym!AB26&gt;0,Områdesnormaler!H$12*'Summa Fältnorm cit'!AB26,"")</f>
        <v/>
      </c>
      <c r="AC26" s="4" t="str">
        <f>IF(Volym!AC26&gt;0,Områdesnormaler!I$12*'Summa Fältnorm cit'!AC26,"")</f>
        <v/>
      </c>
      <c r="AD26" s="4" t="str">
        <f>IF(Volym!AD26&gt;0,Områdesnormaler!J$12*'Summa Fältnorm cit'!AD26,"")</f>
        <v/>
      </c>
      <c r="AE26" s="4" t="str">
        <f>IF(Volym!AE26&gt;0,Områdesnormaler!K$12*'Summa Fältnorm cit'!AE26,"")</f>
        <v/>
      </c>
      <c r="AF26" s="4" t="str">
        <f>IF(Volym!AF26&gt;0,Områdesnormaler!B$16*'Summa Fältnorm cit'!AF26,"")</f>
        <v/>
      </c>
      <c r="AG26" s="4" t="str">
        <f>IF(Volym!AG26&gt;0,Områdesnormaler!C$16*'Summa Fältnorm cit'!AG26,"")</f>
        <v/>
      </c>
      <c r="AH26" s="4" t="str">
        <f>IF(Volym!AH26&gt;0,Områdesnormaler!D$16*'Summa Fältnorm cit'!AH26,"")</f>
        <v/>
      </c>
      <c r="AI26" s="4" t="str">
        <f>IF(Volym!AI26&gt;0,Områdesnormaler!E$16*'Summa Fältnorm cit'!AI26,"")</f>
        <v/>
      </c>
      <c r="AJ26" s="4" t="str">
        <f>IF(Volym!AJ26&gt;0,Områdesnormaler!F$16*'Summa Fältnorm cit'!AJ26,"")</f>
        <v/>
      </c>
      <c r="AK26" s="6">
        <f t="shared" si="1"/>
        <v>34.74479024571113</v>
      </c>
      <c r="AL26" s="5">
        <f t="shared" si="0"/>
        <v>1.0114755722066277E-3</v>
      </c>
    </row>
    <row r="27" spans="1:38" x14ac:dyDescent="0.3">
      <c r="A27" s="2" t="s">
        <v>61</v>
      </c>
      <c r="B27" s="4" t="str">
        <f>IF(Volym!B27&gt;0,Områdesnormaler!B$4*'Summa Fältnorm cit'!B27,"")</f>
        <v/>
      </c>
      <c r="C27" s="4">
        <f>IF(Volym!C27&gt;0,Områdesnormaler!C$4*'Summa Fältnorm cit'!C27,"")</f>
        <v>0.98275862068965514</v>
      </c>
      <c r="D27" s="4">
        <f>IF(Volym!D27&gt;0,Områdesnormaler!D$4*'Summa Fältnorm cit'!D27,"")</f>
        <v>0.67549668874172197</v>
      </c>
      <c r="E27" s="4" t="str">
        <f>IF(Volym!E27&gt;0,Områdesnormaler!E$4*'Summa Fältnorm cit'!E27,"")</f>
        <v/>
      </c>
      <c r="F27" s="4">
        <f>IF(Volym!F27&gt;0,Områdesnormaler!F$4*'Summa Fältnorm cit'!F27,"")</f>
        <v>0</v>
      </c>
      <c r="G27" s="4">
        <f>IF(Volym!G27&gt;0,Områdesnormaler!G$4*'Summa Fältnorm cit'!G27,"")</f>
        <v>5.1590909090909092</v>
      </c>
      <c r="H27" s="4">
        <f>IF(Volym!H27&gt;0,Områdesnormaler!H$4*'Summa Fältnorm cit'!H27,"")</f>
        <v>0</v>
      </c>
      <c r="I27" s="4">
        <f>IF(Volym!I27&gt;0,Områdesnormaler!I$4*'Summa Fältnorm cit'!I27,"")</f>
        <v>1.2240000000000002</v>
      </c>
      <c r="J27" s="4">
        <f>IF(Volym!J27&gt;0,Områdesnormaler!J$4*'Summa Fältnorm cit'!J27,"")</f>
        <v>18.25</v>
      </c>
      <c r="K27" s="4">
        <f>IF(Volym!K27&gt;0,Områdesnormaler!K$4*'Summa Fältnorm cit'!K27,"")</f>
        <v>0</v>
      </c>
      <c r="L27" s="4">
        <f>IF(Volym!L27&gt;0,Områdesnormaler!B$8*'Summa Fältnorm cit'!L27,"")</f>
        <v>2.0833333333333335</v>
      </c>
      <c r="M27" s="4">
        <f>IF(Volym!M27&gt;0,Områdesnormaler!C$8*'Summa Fältnorm cit'!M27,"")</f>
        <v>0</v>
      </c>
      <c r="N27" s="4">
        <f>IF(Volym!N27&gt;0,Områdesnormaler!D$8*'Summa Fältnorm cit'!N27,"")</f>
        <v>1.4785714285714284</v>
      </c>
      <c r="O27" s="4">
        <f>IF(Volym!O27&gt;0,Områdesnormaler!E$8*'Summa Fältnorm cit'!O27,"")</f>
        <v>2.4651162790697678</v>
      </c>
      <c r="P27" s="4">
        <f>IF(Volym!P27&gt;0,Områdesnormaler!F$8*'Summa Fältnorm cit'!P27,"")</f>
        <v>16.293103448275861</v>
      </c>
      <c r="Q27" s="4" t="str">
        <f>IF(Volym!Q27&gt;0,Områdesnormaler!G$8*'Summa Fältnorm cit'!Q27,"")</f>
        <v/>
      </c>
      <c r="R27" s="4">
        <f>IF(Volym!R27&gt;0,Områdesnormaler!H$8*'Summa Fältnorm cit'!R27,"")</f>
        <v>8.2435897435897427</v>
      </c>
      <c r="S27" s="4" t="str">
        <f>IF(Volym!S27&gt;0,Områdesnormaler!I$8*'Summa Fältnorm cit'!S27,"")</f>
        <v/>
      </c>
      <c r="T27" s="4">
        <f>IF(Volym!T27&gt;0,Områdesnormaler!J$8*'Summa Fältnorm cit'!T27,"")</f>
        <v>15.625</v>
      </c>
      <c r="U27" s="4">
        <f>IF(Volym!U27&gt;0,Områdesnormaler!K$8*'Summa Fältnorm cit'!U27,"")</f>
        <v>0</v>
      </c>
      <c r="V27" s="4" t="str">
        <f>IF(Volym!V27&gt;0,Områdesnormaler!B$12*'Summa Fältnorm cit'!V27,"")</f>
        <v/>
      </c>
      <c r="W27" s="4">
        <f>IF(Volym!W27&gt;0,Områdesnormaler!C$12*'Summa Fältnorm cit'!W27,"")</f>
        <v>4.4736842105263159</v>
      </c>
      <c r="X27" s="4">
        <f>IF(Volym!X27&gt;0,Områdesnormaler!D$12*'Summa Fältnorm cit'!X27,"")</f>
        <v>1.0357142857142858</v>
      </c>
      <c r="Y27" s="4" t="str">
        <f>IF(Volym!Y27&gt;0,Områdesnormaler!E$12*'Summa Fältnorm cit'!Y27,"")</f>
        <v/>
      </c>
      <c r="Z27" s="4">
        <f>IF(Volym!Z27&gt;0,Områdesnormaler!F$12*'Summa Fältnorm cit'!Z27,"")</f>
        <v>5.7431192660550456</v>
      </c>
      <c r="AA27" s="4">
        <f>IF(Volym!AA27&gt;0,Områdesnormaler!G$12*'Summa Fältnorm cit'!AA27,"")</f>
        <v>1.1069182389937107</v>
      </c>
      <c r="AB27" s="4">
        <f>IF(Volym!AB27&gt;0,Områdesnormaler!H$12*'Summa Fältnorm cit'!AB27,"")</f>
        <v>1.2905405405405403</v>
      </c>
      <c r="AC27" s="4">
        <f>IF(Volym!AC27&gt;0,Områdesnormaler!I$12*'Summa Fältnorm cit'!AC27,"")</f>
        <v>1.0196078431372551</v>
      </c>
      <c r="AD27" s="4" t="str">
        <f>IF(Volym!AD27&gt;0,Områdesnormaler!J$12*'Summa Fältnorm cit'!AD27,"")</f>
        <v/>
      </c>
      <c r="AE27" s="4">
        <f>IF(Volym!AE27&gt;0,Områdesnormaler!K$12*'Summa Fältnorm cit'!AE27,"")</f>
        <v>0</v>
      </c>
      <c r="AF27" s="4">
        <f>IF(Volym!AF27&gt;0,Områdesnormaler!B$16*'Summa Fältnorm cit'!AF27,"")</f>
        <v>2.1981132075471694</v>
      </c>
      <c r="AG27" s="4">
        <f>IF(Volym!AG27&gt;0,Områdesnormaler!C$16*'Summa Fältnorm cit'!AG27,"")</f>
        <v>7.125</v>
      </c>
      <c r="AH27" s="4">
        <f>IF(Volym!AH27&gt;0,Områdesnormaler!D$16*'Summa Fältnorm cit'!AH27,"")</f>
        <v>0</v>
      </c>
      <c r="AI27" s="4">
        <f>IF(Volym!AI27&gt;0,Områdesnormaler!E$16*'Summa Fältnorm cit'!AI27,"")</f>
        <v>0.52100840336134457</v>
      </c>
      <c r="AJ27" s="4">
        <f>IF(Volym!AJ27&gt;0,Områdesnormaler!F$16*'Summa Fältnorm cit'!AJ27,"")</f>
        <v>0</v>
      </c>
      <c r="AK27" s="6">
        <f t="shared" si="1"/>
        <v>96.993766447238102</v>
      </c>
      <c r="AL27" s="5">
        <f t="shared" si="0"/>
        <v>2.8236413207245194E-3</v>
      </c>
    </row>
    <row r="28" spans="1:38" x14ac:dyDescent="0.3">
      <c r="A28" s="2" t="s">
        <v>62</v>
      </c>
      <c r="B28" s="4" t="str">
        <f>IF(Volym!B28&gt;0,Områdesnormaler!B$4*'Summa Fältnorm cit'!B28,"")</f>
        <v/>
      </c>
      <c r="C28" s="4">
        <f>IF(Volym!C28&gt;0,Områdesnormaler!C$4*'Summa Fältnorm cit'!C28,"")</f>
        <v>1.3189655172413794</v>
      </c>
      <c r="D28" s="4">
        <f>IF(Volym!D28&gt;0,Områdesnormaler!D$4*'Summa Fältnorm cit'!D28,"")</f>
        <v>0.20529801324503313</v>
      </c>
      <c r="E28" s="4" t="str">
        <f>IF(Volym!E28&gt;0,Områdesnormaler!E$4*'Summa Fältnorm cit'!E28,"")</f>
        <v/>
      </c>
      <c r="F28" s="4">
        <f>IF(Volym!F28&gt;0,Områdesnormaler!F$4*'Summa Fältnorm cit'!F28,"")</f>
        <v>0</v>
      </c>
      <c r="G28" s="4">
        <f>IF(Volym!G28&gt;0,Områdesnormaler!G$4*'Summa Fältnorm cit'!G28,"")</f>
        <v>11.352272727272728</v>
      </c>
      <c r="H28" s="4">
        <f>IF(Volym!H28&gt;0,Områdesnormaler!H$4*'Summa Fältnorm cit'!H28,"")</f>
        <v>0.25</v>
      </c>
      <c r="I28" s="4">
        <f>IF(Volym!I28&gt;0,Områdesnormaler!I$4*'Summa Fältnorm cit'!I28,"")</f>
        <v>0.79200000000000004</v>
      </c>
      <c r="J28" s="4">
        <f>IF(Volym!J28&gt;0,Områdesnormaler!J$4*'Summa Fältnorm cit'!J28,"")</f>
        <v>12.152777777777777</v>
      </c>
      <c r="K28" s="4">
        <f>IF(Volym!K28&gt;0,Områdesnormaler!K$4*'Summa Fältnorm cit'!K28,"")</f>
        <v>0</v>
      </c>
      <c r="L28" s="4">
        <f>IF(Volym!L28&gt;0,Områdesnormaler!B$8*'Summa Fältnorm cit'!L28,"")</f>
        <v>4.65625</v>
      </c>
      <c r="M28" s="4">
        <f>IF(Volym!M28&gt;0,Områdesnormaler!C$8*'Summa Fältnorm cit'!M28,"")</f>
        <v>0.13513513513513511</v>
      </c>
      <c r="N28" s="4">
        <f>IF(Volym!N28&gt;0,Områdesnormaler!D$8*'Summa Fältnorm cit'!N28,"")</f>
        <v>0.12857142857142856</v>
      </c>
      <c r="O28" s="4" t="str">
        <f>IF(Volym!O28&gt;0,Områdesnormaler!E$8*'Summa Fältnorm cit'!O28,"")</f>
        <v/>
      </c>
      <c r="P28" s="4" t="str">
        <f>IF(Volym!P28&gt;0,Områdesnormaler!F$8*'Summa Fältnorm cit'!P28,"")</f>
        <v/>
      </c>
      <c r="Q28" s="4" t="str">
        <f>IF(Volym!Q28&gt;0,Områdesnormaler!G$8*'Summa Fältnorm cit'!Q28,"")</f>
        <v/>
      </c>
      <c r="R28" s="4">
        <f>IF(Volym!R28&gt;0,Områdesnormaler!H$8*'Summa Fältnorm cit'!R28,"")</f>
        <v>17.833333333333332</v>
      </c>
      <c r="S28" s="4" t="str">
        <f>IF(Volym!S28&gt;0,Områdesnormaler!I$8*'Summa Fältnorm cit'!S28,"")</f>
        <v/>
      </c>
      <c r="T28" s="4">
        <f>IF(Volym!T28&gt;0,Områdesnormaler!J$8*'Summa Fältnorm cit'!T28,"")</f>
        <v>2.0625</v>
      </c>
      <c r="U28" s="4">
        <f>IF(Volym!U28&gt;0,Områdesnormaler!K$8*'Summa Fältnorm cit'!U28,"")</f>
        <v>0.34146341463414631</v>
      </c>
      <c r="V28" s="4" t="str">
        <f>IF(Volym!V28&gt;0,Områdesnormaler!B$12*'Summa Fältnorm cit'!V28,"")</f>
        <v/>
      </c>
      <c r="W28" s="4">
        <f>IF(Volym!W28&gt;0,Områdesnormaler!C$12*'Summa Fältnorm cit'!W28,"")</f>
        <v>3.5723684210526319</v>
      </c>
      <c r="X28" s="4">
        <f>IF(Volym!X28&gt;0,Områdesnormaler!D$12*'Summa Fältnorm cit'!X28,"")</f>
        <v>0.20714285714285713</v>
      </c>
      <c r="Y28" s="4" t="str">
        <f>IF(Volym!Y28&gt;0,Områdesnormaler!E$12*'Summa Fältnorm cit'!Y28,"")</f>
        <v/>
      </c>
      <c r="Z28" s="4">
        <f>IF(Volym!Z28&gt;0,Områdesnormaler!F$12*'Summa Fältnorm cit'!Z28,"")</f>
        <v>1.8073394495412842</v>
      </c>
      <c r="AA28" s="4">
        <f>IF(Volym!AA28&gt;0,Områdesnormaler!G$12*'Summa Fältnorm cit'!AA28,"")</f>
        <v>0.54716981132075471</v>
      </c>
      <c r="AB28" s="4">
        <f>IF(Volym!AB28&gt;0,Områdesnormaler!H$12*'Summa Fältnorm cit'!AB28,"")</f>
        <v>0.19594594594594592</v>
      </c>
      <c r="AC28" s="4">
        <f>IF(Volym!AC28&gt;0,Områdesnormaler!I$12*'Summa Fältnorm cit'!AC28,"")</f>
        <v>0.11111111111111112</v>
      </c>
      <c r="AD28" s="4" t="str">
        <f>IF(Volym!AD28&gt;0,Områdesnormaler!J$12*'Summa Fältnorm cit'!AD28,"")</f>
        <v/>
      </c>
      <c r="AE28" s="4">
        <f>IF(Volym!AE28&gt;0,Områdesnormaler!K$12*'Summa Fältnorm cit'!AE28,"")</f>
        <v>0.67808219178082185</v>
      </c>
      <c r="AF28" s="4">
        <f>IF(Volym!AF28&gt;0,Områdesnormaler!B$16*'Summa Fältnorm cit'!AF28,"")</f>
        <v>0.89622641509433953</v>
      </c>
      <c r="AG28" s="4" t="str">
        <f>IF(Volym!AG28&gt;0,Områdesnormaler!C$16*'Summa Fältnorm cit'!AG28,"")</f>
        <v/>
      </c>
      <c r="AH28" s="4">
        <f>IF(Volym!AH28&gt;0,Områdesnormaler!D$16*'Summa Fältnorm cit'!AH28,"")</f>
        <v>0.18947368421052629</v>
      </c>
      <c r="AI28" s="4">
        <f>IF(Volym!AI28&gt;0,Områdesnormaler!E$16*'Summa Fältnorm cit'!AI28,"")</f>
        <v>0</v>
      </c>
      <c r="AJ28" s="4">
        <f>IF(Volym!AJ28&gt;0,Områdesnormaler!F$16*'Summa Fältnorm cit'!AJ28,"")</f>
        <v>3.9015151515151518</v>
      </c>
      <c r="AK28" s="6">
        <f t="shared" si="1"/>
        <v>63.334942385926389</v>
      </c>
      <c r="AL28" s="5">
        <f t="shared" si="0"/>
        <v>1.8437799347021942E-3</v>
      </c>
    </row>
    <row r="29" spans="1:38" x14ac:dyDescent="0.3">
      <c r="A29" s="2" t="s">
        <v>63</v>
      </c>
      <c r="B29" s="4">
        <f>IF(Volym!B29&gt;0,Områdesnormaler!B$4*'Summa Fältnorm cit'!B29,"")</f>
        <v>0.31623931623931628</v>
      </c>
      <c r="C29" s="4">
        <f>IF(Volym!C29&gt;0,Områdesnormaler!C$4*'Summa Fältnorm cit'!C29,"")</f>
        <v>7.681034482758621</v>
      </c>
      <c r="D29" s="4">
        <f>IF(Volym!D29&gt;0,Områdesnormaler!D$4*'Summa Fältnorm cit'!D29,"")</f>
        <v>0.22516556291390732</v>
      </c>
      <c r="E29" s="4">
        <f>IF(Volym!E29&gt;0,Områdesnormaler!E$4*'Summa Fältnorm cit'!E29,"")</f>
        <v>0.13235294117647056</v>
      </c>
      <c r="F29" s="4">
        <f>IF(Volym!F29&gt;0,Områdesnormaler!F$4*'Summa Fältnorm cit'!F29,"")</f>
        <v>0.77027027027027017</v>
      </c>
      <c r="G29" s="4">
        <f>IF(Volym!G29&gt;0,Områdesnormaler!G$4*'Summa Fältnorm cit'!G29,"")</f>
        <v>1.6477272727272729</v>
      </c>
      <c r="H29" s="4">
        <f>IF(Volym!H29&gt;0,Områdesnormaler!H$4*'Summa Fältnorm cit'!H29,"")</f>
        <v>20.517241379310345</v>
      </c>
      <c r="I29" s="4">
        <f>IF(Volym!I29&gt;0,Områdesnormaler!I$4*'Summa Fältnorm cit'!I29,"")</f>
        <v>5.2640000000000002</v>
      </c>
      <c r="J29" s="4">
        <f>IF(Volym!J29&gt;0,Områdesnormaler!J$4*'Summa Fältnorm cit'!J29,"")</f>
        <v>0.84722222222222221</v>
      </c>
      <c r="K29" s="4">
        <f>IF(Volym!K29&gt;0,Områdesnormaler!K$4*'Summa Fältnorm cit'!K29,"")</f>
        <v>1.3125</v>
      </c>
      <c r="L29" s="4" t="str">
        <f>IF(Volym!L29&gt;0,Områdesnormaler!B$8*'Summa Fältnorm cit'!L29,"")</f>
        <v/>
      </c>
      <c r="M29" s="4" t="str">
        <f>IF(Volym!M29&gt;0,Områdesnormaler!C$8*'Summa Fältnorm cit'!M29,"")</f>
        <v/>
      </c>
      <c r="N29" s="4">
        <f>IF(Volym!N29&gt;0,Områdesnormaler!D$8*'Summa Fältnorm cit'!N29,"")</f>
        <v>0</v>
      </c>
      <c r="O29" s="4" t="str">
        <f>IF(Volym!O29&gt;0,Områdesnormaler!E$8*'Summa Fältnorm cit'!O29,"")</f>
        <v/>
      </c>
      <c r="P29" s="4" t="str">
        <f>IF(Volym!P29&gt;0,Områdesnormaler!F$8*'Summa Fältnorm cit'!P29,"")</f>
        <v/>
      </c>
      <c r="Q29" s="4">
        <f>IF(Volym!Q29&gt;0,Områdesnormaler!G$8*'Summa Fältnorm cit'!Q29,"")</f>
        <v>0</v>
      </c>
      <c r="R29" s="4">
        <f>IF(Volym!R29&gt;0,Områdesnormaler!H$8*'Summa Fältnorm cit'!R29,"")</f>
        <v>8.9871794871794854</v>
      </c>
      <c r="S29" s="4" t="str">
        <f>IF(Volym!S29&gt;0,Områdesnormaler!I$8*'Summa Fältnorm cit'!S29,"")</f>
        <v/>
      </c>
      <c r="T29" s="4">
        <f>IF(Volym!T29&gt;0,Områdesnormaler!J$8*'Summa Fältnorm cit'!T29,"")</f>
        <v>1.5625</v>
      </c>
      <c r="U29" s="4">
        <f>IF(Volym!U29&gt;0,Områdesnormaler!K$8*'Summa Fältnorm cit'!U29,"")</f>
        <v>0.19512195121951217</v>
      </c>
      <c r="V29" s="4" t="str">
        <f>IF(Volym!V29&gt;0,Områdesnormaler!B$12*'Summa Fältnorm cit'!V29,"")</f>
        <v/>
      </c>
      <c r="W29" s="4" t="str">
        <f>IF(Volym!W29&gt;0,Områdesnormaler!C$12*'Summa Fältnorm cit'!W29,"")</f>
        <v/>
      </c>
      <c r="X29" s="4" t="str">
        <f>IF(Volym!X29&gt;0,Områdesnormaler!D$12*'Summa Fältnorm cit'!X29,"")</f>
        <v/>
      </c>
      <c r="Y29" s="4" t="str">
        <f>IF(Volym!Y29&gt;0,Områdesnormaler!E$12*'Summa Fältnorm cit'!Y29,"")</f>
        <v/>
      </c>
      <c r="Z29" s="4">
        <f>IF(Volym!Z29&gt;0,Områdesnormaler!F$12*'Summa Fältnorm cit'!Z29,"")</f>
        <v>0.16513761467889906</v>
      </c>
      <c r="AA29" s="4">
        <f>IF(Volym!AA29&gt;0,Områdesnormaler!G$12*'Summa Fältnorm cit'!AA29,"")</f>
        <v>1.2327044025157232</v>
      </c>
      <c r="AB29" s="4">
        <f>IF(Volym!AB29&gt;0,Områdesnormaler!H$12*'Summa Fältnorm cit'!AB29,"")</f>
        <v>6.0810810810810807E-2</v>
      </c>
      <c r="AC29" s="4" t="str">
        <f>IF(Volym!AC29&gt;0,Områdesnormaler!I$12*'Summa Fältnorm cit'!AC29,"")</f>
        <v/>
      </c>
      <c r="AD29" s="4" t="str">
        <f>IF(Volym!AD29&gt;0,Områdesnormaler!J$12*'Summa Fältnorm cit'!AD29,"")</f>
        <v/>
      </c>
      <c r="AE29" s="4">
        <f>IF(Volym!AE29&gt;0,Områdesnormaler!K$12*'Summa Fältnorm cit'!AE29,"")</f>
        <v>0.10273972602739725</v>
      </c>
      <c r="AF29" s="4">
        <f>IF(Volym!AF29&gt;0,Områdesnormaler!B$16*'Summa Fältnorm cit'!AF29,"")</f>
        <v>0.41509433962264147</v>
      </c>
      <c r="AG29" s="4" t="str">
        <f>IF(Volym!AG29&gt;0,Områdesnormaler!C$16*'Summa Fältnorm cit'!AG29,"")</f>
        <v/>
      </c>
      <c r="AH29" s="4" t="str">
        <f>IF(Volym!AH29&gt;0,Områdesnormaler!D$16*'Summa Fältnorm cit'!AH29,"")</f>
        <v/>
      </c>
      <c r="AI29" s="4">
        <f>IF(Volym!AI29&gt;0,Områdesnormaler!E$16*'Summa Fältnorm cit'!AI29,"")</f>
        <v>0.15126050420168066</v>
      </c>
      <c r="AJ29" s="4">
        <f>IF(Volym!AJ29&gt;0,Områdesnormaler!F$16*'Summa Fältnorm cit'!AJ29,"")</f>
        <v>0</v>
      </c>
      <c r="AK29" s="6">
        <f t="shared" si="1"/>
        <v>51.586302283874581</v>
      </c>
      <c r="AL29" s="5">
        <f t="shared" si="0"/>
        <v>1.5017585154956277E-3</v>
      </c>
    </row>
    <row r="30" spans="1:38" x14ac:dyDescent="0.3">
      <c r="A30" s="2" t="s">
        <v>64</v>
      </c>
      <c r="B30" s="4" t="str">
        <f>IF(Volym!B30&gt;0,Områdesnormaler!B$4*'Summa Fältnorm cit'!B30,"")</f>
        <v/>
      </c>
      <c r="C30" s="4">
        <f>IF(Volym!C30&gt;0,Områdesnormaler!C$4*'Summa Fältnorm cit'!C30,"")</f>
        <v>1.853448275862069</v>
      </c>
      <c r="D30" s="4">
        <f>IF(Volym!D30&gt;0,Områdesnormaler!D$4*'Summa Fältnorm cit'!D30,"")</f>
        <v>2.1523178807947021</v>
      </c>
      <c r="E30" s="4" t="str">
        <f>IF(Volym!E30&gt;0,Områdesnormaler!E$4*'Summa Fältnorm cit'!E30,"")</f>
        <v/>
      </c>
      <c r="F30" s="4">
        <f>IF(Volym!F30&gt;0,Områdesnormaler!F$4*'Summa Fältnorm cit'!F30,"")</f>
        <v>0.29279279279279274</v>
      </c>
      <c r="G30" s="4">
        <f>IF(Volym!G30&gt;0,Områdesnormaler!G$4*'Summa Fältnorm cit'!G30,"")</f>
        <v>31.420454545454547</v>
      </c>
      <c r="H30" s="4" t="str">
        <f>IF(Volym!H30&gt;0,Områdesnormaler!H$4*'Summa Fältnorm cit'!H30,"")</f>
        <v/>
      </c>
      <c r="I30" s="4">
        <f>IF(Volym!I30&gt;0,Områdesnormaler!I$4*'Summa Fältnorm cit'!I30,"")</f>
        <v>1.968</v>
      </c>
      <c r="J30" s="4">
        <f>IF(Volym!J30&gt;0,Områdesnormaler!J$4*'Summa Fältnorm cit'!J30,"")</f>
        <v>4.1527777777777777</v>
      </c>
      <c r="K30" s="4">
        <f>IF(Volym!K30&gt;0,Områdesnormaler!K$4*'Summa Fältnorm cit'!K30,"")</f>
        <v>4.34375</v>
      </c>
      <c r="L30" s="4">
        <f>IF(Volym!L30&gt;0,Områdesnormaler!B$8*'Summa Fältnorm cit'!L30,"")</f>
        <v>31.375000000000004</v>
      </c>
      <c r="M30" s="4" t="str">
        <f>IF(Volym!M30&gt;0,Områdesnormaler!C$8*'Summa Fältnorm cit'!M30,"")</f>
        <v/>
      </c>
      <c r="N30" s="4" t="str">
        <f>IF(Volym!N30&gt;0,Områdesnormaler!D$8*'Summa Fältnorm cit'!N30,"")</f>
        <v/>
      </c>
      <c r="O30" s="4">
        <f>IF(Volym!O30&gt;0,Områdesnormaler!E$8*'Summa Fältnorm cit'!O30,"")</f>
        <v>0.20930232558139536</v>
      </c>
      <c r="P30" s="4">
        <f>IF(Volym!P30&gt;0,Områdesnormaler!F$8*'Summa Fältnorm cit'!P30,"")</f>
        <v>0.20689655172413793</v>
      </c>
      <c r="Q30" s="4" t="str">
        <f>IF(Volym!Q30&gt;0,Områdesnormaler!G$8*'Summa Fältnorm cit'!Q30,"")</f>
        <v/>
      </c>
      <c r="R30" s="4">
        <f>IF(Volym!R30&gt;0,Områdesnormaler!H$8*'Summa Fältnorm cit'!R30,"")</f>
        <v>5.2435897435897427</v>
      </c>
      <c r="S30" s="4" t="str">
        <f>IF(Volym!S30&gt;0,Områdesnormaler!I$8*'Summa Fältnorm cit'!S30,"")</f>
        <v/>
      </c>
      <c r="T30" s="4">
        <f>IF(Volym!T30&gt;0,Områdesnormaler!J$8*'Summa Fältnorm cit'!T30,"")</f>
        <v>12.5</v>
      </c>
      <c r="U30" s="4">
        <f>IF(Volym!U30&gt;0,Områdesnormaler!K$8*'Summa Fältnorm cit'!U30,"")</f>
        <v>2.1707317073170729</v>
      </c>
      <c r="V30" s="4" t="str">
        <f>IF(Volym!V30&gt;0,Områdesnormaler!B$12*'Summa Fältnorm cit'!V30,"")</f>
        <v/>
      </c>
      <c r="W30" s="4">
        <f>IF(Volym!W30&gt;0,Områdesnormaler!C$12*'Summa Fältnorm cit'!W30,"")</f>
        <v>0.14473684210526316</v>
      </c>
      <c r="X30" s="4">
        <f>IF(Volym!X30&gt;0,Områdesnormaler!D$12*'Summa Fältnorm cit'!X30,"")</f>
        <v>0</v>
      </c>
      <c r="Y30" s="4">
        <f>IF(Volym!Y30&gt;0,Områdesnormaler!E$12*'Summa Fältnorm cit'!Y30,"")</f>
        <v>0</v>
      </c>
      <c r="Z30" s="4">
        <f>IF(Volym!Z30&gt;0,Områdesnormaler!F$12*'Summa Fältnorm cit'!Z30,"")</f>
        <v>1.5504587155963301</v>
      </c>
      <c r="AA30" s="4">
        <f>IF(Volym!AA30&gt;0,Områdesnormaler!G$12*'Summa Fältnorm cit'!AA30,"")</f>
        <v>1.8364779874213835</v>
      </c>
      <c r="AB30" s="4">
        <f>IF(Volym!AB30&gt;0,Områdesnormaler!H$12*'Summa Fältnorm cit'!AB30,"")</f>
        <v>0.58108108108108103</v>
      </c>
      <c r="AC30" s="4">
        <f>IF(Volym!AC30&gt;0,Områdesnormaler!I$12*'Summa Fältnorm cit'!AC30,"")</f>
        <v>0.58823529411764708</v>
      </c>
      <c r="AD30" s="4" t="str">
        <f>IF(Volym!AD30&gt;0,Områdesnormaler!J$12*'Summa Fältnorm cit'!AD30,"")</f>
        <v/>
      </c>
      <c r="AE30" s="4">
        <f>IF(Volym!AE30&gt;0,Områdesnormaler!K$12*'Summa Fältnorm cit'!AE30,"")</f>
        <v>0.5547945205479452</v>
      </c>
      <c r="AF30" s="4">
        <f>IF(Volym!AF30&gt;0,Områdesnormaler!B$16*'Summa Fältnorm cit'!AF30,"")</f>
        <v>3.924528301886792</v>
      </c>
      <c r="AG30" s="4" t="str">
        <f>IF(Volym!AG30&gt;0,Områdesnormaler!C$16*'Summa Fältnorm cit'!AG30,"")</f>
        <v/>
      </c>
      <c r="AH30" s="4">
        <f>IF(Volym!AH30&gt;0,Områdesnormaler!D$16*'Summa Fältnorm cit'!AH30,"")</f>
        <v>0</v>
      </c>
      <c r="AI30" s="4">
        <f>IF(Volym!AI30&gt;0,Områdesnormaler!E$16*'Summa Fältnorm cit'!AI30,"")</f>
        <v>0.93277310924369761</v>
      </c>
      <c r="AJ30" s="4">
        <f>IF(Volym!AJ30&gt;0,Områdesnormaler!F$16*'Summa Fältnorm cit'!AJ30,"")</f>
        <v>0.59090909090909094</v>
      </c>
      <c r="AK30" s="6">
        <f t="shared" si="1"/>
        <v>108.59305654380348</v>
      </c>
      <c r="AL30" s="5">
        <f t="shared" si="0"/>
        <v>3.161314926023155E-3</v>
      </c>
    </row>
    <row r="31" spans="1:38" x14ac:dyDescent="0.3">
      <c r="A31" s="2" t="s">
        <v>65</v>
      </c>
      <c r="B31" s="4">
        <f>IF(Volym!B31&gt;0,Områdesnormaler!B$4*'Summa Fältnorm cit'!B31,"")</f>
        <v>0.37606837606837612</v>
      </c>
      <c r="C31" s="4" t="str">
        <f>IF(Volym!C31&gt;0,Områdesnormaler!C$4*'Summa Fältnorm cit'!C31,"")</f>
        <v/>
      </c>
      <c r="D31" s="4" t="str">
        <f>IF(Volym!D31&gt;0,Områdesnormaler!D$4*'Summa Fältnorm cit'!D31,"")</f>
        <v/>
      </c>
      <c r="E31" s="4" t="str">
        <f>IF(Volym!E31&gt;0,Områdesnormaler!E$4*'Summa Fältnorm cit'!E31,"")</f>
        <v/>
      </c>
      <c r="F31" s="4" t="str">
        <f>IF(Volym!F31&gt;0,Områdesnormaler!F$4*'Summa Fältnorm cit'!F31,"")</f>
        <v/>
      </c>
      <c r="G31" s="4">
        <f>IF(Volym!G31&gt;0,Områdesnormaler!G$4*'Summa Fältnorm cit'!G31,"")</f>
        <v>1.7159090909090911</v>
      </c>
      <c r="H31" s="4" t="str">
        <f>IF(Volym!H31&gt;0,Områdesnormaler!H$4*'Summa Fältnorm cit'!H31,"")</f>
        <v/>
      </c>
      <c r="I31" s="4">
        <f>IF(Volym!I31&gt;0,Områdesnormaler!I$4*'Summa Fältnorm cit'!I31,"")</f>
        <v>7.1999999999999995E-2</v>
      </c>
      <c r="J31" s="4">
        <f>IF(Volym!J31&gt;0,Områdesnormaler!J$4*'Summa Fältnorm cit'!J31,"")</f>
        <v>0.54166666666666663</v>
      </c>
      <c r="K31" s="4">
        <f>IF(Volym!K31&gt;0,Områdesnormaler!K$4*'Summa Fältnorm cit'!K31,"")</f>
        <v>0</v>
      </c>
      <c r="L31" s="4">
        <f>IF(Volym!L31&gt;0,Områdesnormaler!B$8*'Summa Fältnorm cit'!L31,"")</f>
        <v>0</v>
      </c>
      <c r="M31" s="4" t="str">
        <f>IF(Volym!M31&gt;0,Områdesnormaler!C$8*'Summa Fältnorm cit'!M31,"")</f>
        <v/>
      </c>
      <c r="N31" s="4">
        <f>IF(Volym!N31&gt;0,Områdesnormaler!D$8*'Summa Fältnorm cit'!N31,"")</f>
        <v>0.31428571428571428</v>
      </c>
      <c r="O31" s="4" t="str">
        <f>IF(Volym!O31&gt;0,Områdesnormaler!E$8*'Summa Fältnorm cit'!O31,"")</f>
        <v/>
      </c>
      <c r="P31" s="4" t="str">
        <f>IF(Volym!P31&gt;0,Områdesnormaler!F$8*'Summa Fältnorm cit'!P31,"")</f>
        <v/>
      </c>
      <c r="Q31" s="4" t="str">
        <f>IF(Volym!Q31&gt;0,Områdesnormaler!G$8*'Summa Fältnorm cit'!Q31,"")</f>
        <v/>
      </c>
      <c r="R31" s="4">
        <f>IF(Volym!R31&gt;0,Områdesnormaler!H$8*'Summa Fältnorm cit'!R31,"")</f>
        <v>18.435897435897434</v>
      </c>
      <c r="S31" s="4" t="str">
        <f>IF(Volym!S31&gt;0,Områdesnormaler!I$8*'Summa Fältnorm cit'!S31,"")</f>
        <v/>
      </c>
      <c r="T31" s="4" t="str">
        <f>IF(Volym!T31&gt;0,Områdesnormaler!J$8*'Summa Fältnorm cit'!T31,"")</f>
        <v/>
      </c>
      <c r="U31" s="4" t="str">
        <f>IF(Volym!U31&gt;0,Områdesnormaler!K$8*'Summa Fältnorm cit'!U31,"")</f>
        <v/>
      </c>
      <c r="V31" s="4">
        <f>IF(Volym!V31&gt;0,Områdesnormaler!B$12*'Summa Fältnorm cit'!V31,"")</f>
        <v>0</v>
      </c>
      <c r="W31" s="4">
        <f>IF(Volym!W31&gt;0,Områdesnormaler!C$12*'Summa Fältnorm cit'!W31,"")</f>
        <v>0.77631578947368418</v>
      </c>
      <c r="X31" s="4">
        <f>IF(Volym!X31&gt;0,Områdesnormaler!D$12*'Summa Fältnorm cit'!X31,"")</f>
        <v>0.47142857142857147</v>
      </c>
      <c r="Y31" s="4" t="str">
        <f>IF(Volym!Y31&gt;0,Områdesnormaler!E$12*'Summa Fältnorm cit'!Y31,"")</f>
        <v/>
      </c>
      <c r="Z31" s="4">
        <f>IF(Volym!Z31&gt;0,Områdesnormaler!F$12*'Summa Fältnorm cit'!Z31,"")</f>
        <v>1.330275229357798</v>
      </c>
      <c r="AA31" s="4">
        <f>IF(Volym!AA31&gt;0,Områdesnormaler!G$12*'Summa Fältnorm cit'!AA31,"")</f>
        <v>0.69811320754716988</v>
      </c>
      <c r="AB31" s="4" t="str">
        <f>IF(Volym!AB31&gt;0,Områdesnormaler!H$12*'Summa Fältnorm cit'!AB31,"")</f>
        <v/>
      </c>
      <c r="AC31" s="4" t="str">
        <f>IF(Volym!AC31&gt;0,Områdesnormaler!I$12*'Summa Fältnorm cit'!AC31,"")</f>
        <v/>
      </c>
      <c r="AD31" s="4" t="str">
        <f>IF(Volym!AD31&gt;0,Områdesnormaler!J$12*'Summa Fältnorm cit'!AD31,"")</f>
        <v/>
      </c>
      <c r="AE31" s="4">
        <f>IF(Volym!AE31&gt;0,Områdesnormaler!K$12*'Summa Fältnorm cit'!AE31,"")</f>
        <v>0.66438356164383561</v>
      </c>
      <c r="AF31" s="4">
        <f>IF(Volym!AF31&gt;0,Områdesnormaler!B$16*'Summa Fältnorm cit'!AF31,"")</f>
        <v>1.8962264150943393</v>
      </c>
      <c r="AG31" s="4" t="str">
        <f>IF(Volym!AG31&gt;0,Områdesnormaler!C$16*'Summa Fältnorm cit'!AG31,"")</f>
        <v/>
      </c>
      <c r="AH31" s="4">
        <f>IF(Volym!AH31&gt;0,Områdesnormaler!D$16*'Summa Fältnorm cit'!AH31,"")</f>
        <v>0</v>
      </c>
      <c r="AI31" s="4">
        <f>IF(Volym!AI31&gt;0,Områdesnormaler!E$16*'Summa Fältnorm cit'!AI31,"")</f>
        <v>0</v>
      </c>
      <c r="AJ31" s="4" t="str">
        <f>IF(Volym!AJ31&gt;0,Områdesnormaler!F$16*'Summa Fältnorm cit'!AJ31,"")</f>
        <v/>
      </c>
      <c r="AK31" s="6">
        <f t="shared" si="1"/>
        <v>27.292570058372682</v>
      </c>
      <c r="AL31" s="5">
        <f t="shared" si="0"/>
        <v>7.9452970421053611E-4</v>
      </c>
    </row>
    <row r="32" spans="1:38" x14ac:dyDescent="0.3">
      <c r="A32" s="2" t="s">
        <v>66</v>
      </c>
      <c r="B32" s="4" t="str">
        <f>IF(Volym!B32&gt;0,Områdesnormaler!B$4*'Summa Fältnorm cit'!B32,"")</f>
        <v/>
      </c>
      <c r="C32" s="4">
        <f>IF(Volym!C32&gt;0,Områdesnormaler!C$4*'Summa Fältnorm cit'!C32,"")</f>
        <v>14.931034482758623</v>
      </c>
      <c r="D32" s="4">
        <f>IF(Volym!D32&gt;0,Områdesnormaler!D$4*'Summa Fältnorm cit'!D32,"")</f>
        <v>17.476821192052981</v>
      </c>
      <c r="E32" s="4">
        <f>IF(Volym!E32&gt;0,Områdesnormaler!E$4*'Summa Fältnorm cit'!E32,"")</f>
        <v>1.9191176470588234</v>
      </c>
      <c r="F32" s="4">
        <f>IF(Volym!F32&gt;0,Områdesnormaler!F$4*'Summa Fältnorm cit'!F32,"")</f>
        <v>1.1216216216216215</v>
      </c>
      <c r="G32" s="4">
        <f>IF(Volym!G32&gt;0,Områdesnormaler!G$4*'Summa Fältnorm cit'!G32,"")</f>
        <v>0</v>
      </c>
      <c r="H32" s="4" t="str">
        <f>IF(Volym!H32&gt;0,Områdesnormaler!H$4*'Summa Fältnorm cit'!H32,"")</f>
        <v/>
      </c>
      <c r="I32" s="4">
        <f>IF(Volym!I32&gt;0,Områdesnormaler!I$4*'Summa Fältnorm cit'!I32,"")</f>
        <v>4.6399999999999997</v>
      </c>
      <c r="J32" s="4">
        <f>IF(Volym!J32&gt;0,Områdesnormaler!J$4*'Summa Fältnorm cit'!J32,"")</f>
        <v>0</v>
      </c>
      <c r="K32" s="4">
        <f>IF(Volym!K32&gt;0,Områdesnormaler!K$4*'Summa Fältnorm cit'!K32,"")</f>
        <v>0</v>
      </c>
      <c r="L32" s="4" t="str">
        <f>IF(Volym!L32&gt;0,Områdesnormaler!B$8*'Summa Fältnorm cit'!L32,"")</f>
        <v/>
      </c>
      <c r="M32" s="4" t="str">
        <f>IF(Volym!M32&gt;0,Områdesnormaler!C$8*'Summa Fältnorm cit'!M32,"")</f>
        <v/>
      </c>
      <c r="N32" s="4">
        <f>IF(Volym!N32&gt;0,Områdesnormaler!D$8*'Summa Fältnorm cit'!N32,"")</f>
        <v>1.2714285714285716</v>
      </c>
      <c r="O32" s="4" t="str">
        <f>IF(Volym!O32&gt;0,Områdesnormaler!E$8*'Summa Fältnorm cit'!O32,"")</f>
        <v/>
      </c>
      <c r="P32" s="4" t="str">
        <f>IF(Volym!P32&gt;0,Områdesnormaler!F$8*'Summa Fältnorm cit'!P32,"")</f>
        <v/>
      </c>
      <c r="Q32" s="4">
        <f>IF(Volym!Q32&gt;0,Områdesnormaler!G$8*'Summa Fältnorm cit'!Q32,"")</f>
        <v>0</v>
      </c>
      <c r="R32" s="4">
        <f>IF(Volym!R32&gt;0,Områdesnormaler!H$8*'Summa Fältnorm cit'!R32,"")</f>
        <v>4</v>
      </c>
      <c r="S32" s="4" t="str">
        <f>IF(Volym!S32&gt;0,Områdesnormaler!I$8*'Summa Fältnorm cit'!S32,"")</f>
        <v/>
      </c>
      <c r="T32" s="4">
        <f>IF(Volym!T32&gt;0,Områdesnormaler!J$8*'Summa Fältnorm cit'!T32,"")</f>
        <v>50</v>
      </c>
      <c r="U32" s="4">
        <f>IF(Volym!U32&gt;0,Områdesnormaler!K$8*'Summa Fältnorm cit'!U32,"")</f>
        <v>5.3252032520325203</v>
      </c>
      <c r="V32" s="4" t="str">
        <f>IF(Volym!V32&gt;0,Områdesnormaler!B$12*'Summa Fältnorm cit'!V32,"")</f>
        <v/>
      </c>
      <c r="W32" s="4">
        <f>IF(Volym!W32&gt;0,Områdesnormaler!C$12*'Summa Fältnorm cit'!W32,"")</f>
        <v>8.5526315789473686E-2</v>
      </c>
      <c r="X32" s="4" t="str">
        <f>IF(Volym!X32&gt;0,Områdesnormaler!D$12*'Summa Fältnorm cit'!X32,"")</f>
        <v/>
      </c>
      <c r="Y32" s="4" t="str">
        <f>IF(Volym!Y32&gt;0,Områdesnormaler!E$12*'Summa Fältnorm cit'!Y32,"")</f>
        <v/>
      </c>
      <c r="Z32" s="4" t="str">
        <f>IF(Volym!Z32&gt;0,Områdesnormaler!F$12*'Summa Fältnorm cit'!Z32,"")</f>
        <v/>
      </c>
      <c r="AA32" s="4">
        <f>IF(Volym!AA32&gt;0,Områdesnormaler!G$12*'Summa Fältnorm cit'!AA32,"")</f>
        <v>3.2138364779874213</v>
      </c>
      <c r="AB32" s="4">
        <f>IF(Volym!AB32&gt;0,Områdesnormaler!H$12*'Summa Fältnorm cit'!AB32,"")</f>
        <v>0.75</v>
      </c>
      <c r="AC32" s="4">
        <f>IF(Volym!AC32&gt;0,Områdesnormaler!I$12*'Summa Fältnorm cit'!AC32,"")</f>
        <v>1.215686274509804</v>
      </c>
      <c r="AD32" s="4">
        <f>IF(Volym!AD32&gt;0,Områdesnormaler!J$12*'Summa Fältnorm cit'!AD32,"")</f>
        <v>0.43076923076923079</v>
      </c>
      <c r="AE32" s="4">
        <f>IF(Volym!AE32&gt;0,Områdesnormaler!K$12*'Summa Fältnorm cit'!AE32,"")</f>
        <v>0.22602739726027396</v>
      </c>
      <c r="AF32" s="4">
        <f>IF(Volym!AF32&gt;0,Områdesnormaler!B$16*'Summa Fältnorm cit'!AF32,"")</f>
        <v>0</v>
      </c>
      <c r="AG32" s="4">
        <f>IF(Volym!AG32&gt;0,Områdesnormaler!C$16*'Summa Fältnorm cit'!AG32,"")</f>
        <v>33.5625</v>
      </c>
      <c r="AH32" s="4" t="str">
        <f>IF(Volym!AH32&gt;0,Områdesnormaler!D$16*'Summa Fältnorm cit'!AH32,"")</f>
        <v/>
      </c>
      <c r="AI32" s="4">
        <f>IF(Volym!AI32&gt;0,Områdesnormaler!E$16*'Summa Fältnorm cit'!AI32,"")</f>
        <v>0.14285714285714288</v>
      </c>
      <c r="AJ32" s="4">
        <f>IF(Volym!AJ32&gt;0,Områdesnormaler!F$16*'Summa Fältnorm cit'!AJ32,"")</f>
        <v>0</v>
      </c>
      <c r="AK32" s="6">
        <f t="shared" ref="AK32" si="2">SUM(B32:AJ32)</f>
        <v>140.31242960612647</v>
      </c>
      <c r="AL32" s="5">
        <f t="shared" si="0"/>
        <v>4.084715838544392E-3</v>
      </c>
    </row>
    <row r="33" spans="1:38" x14ac:dyDescent="0.3">
      <c r="A33" s="10" t="s">
        <v>69</v>
      </c>
      <c r="B33" s="11">
        <f>IF(Volym!B33&gt;0,Områdesnormaler!B$4*'Summa Fältnorm cit'!B33,"")</f>
        <v>642.52136752136755</v>
      </c>
      <c r="C33" s="11">
        <f>IF(Volym!C33&gt;0,Områdesnormaler!C$4*'Summa Fältnorm cit'!C33,"")</f>
        <v>2846.620689655173</v>
      </c>
      <c r="D33" s="11">
        <f>IF(Volym!D33&gt;0,Områdesnormaler!D$4*'Summa Fältnorm cit'!D33,"")</f>
        <v>1901.1986754966886</v>
      </c>
      <c r="E33" s="11">
        <f>IF(Volym!E33&gt;0,Områdesnormaler!E$4*'Summa Fältnorm cit'!E33,"")</f>
        <v>610.94117647058806</v>
      </c>
      <c r="F33" s="11">
        <f>IF(Volym!F33&gt;0,Områdesnormaler!F$4*'Summa Fältnorm cit'!F33,"")</f>
        <v>1785.8648648648643</v>
      </c>
      <c r="G33" s="11">
        <f>IF(Volym!G33&gt;0,Områdesnormaler!G$4*'Summa Fältnorm cit'!G33,"")</f>
        <v>1800.8068181818185</v>
      </c>
      <c r="H33" s="11">
        <f>IF(Volym!H33&gt;0,Områdesnormaler!H$4*'Summa Fältnorm cit'!H33,"")</f>
        <v>554.25862068965523</v>
      </c>
      <c r="I33" s="11">
        <f>IF(Volym!I33&gt;0,Områdesnormaler!I$4*'Summa Fältnorm cit'!I33,"")</f>
        <v>2497.2960000000003</v>
      </c>
      <c r="J33" s="11">
        <f>IF(Volym!J33&gt;0,Områdesnormaler!J$4*'Summa Fältnorm cit'!J33,"")</f>
        <v>1536.2916666666665</v>
      </c>
      <c r="K33" s="11">
        <f>IF(Volym!K33&gt;0,Områdesnormaler!K$4*'Summa Fältnorm cit'!K33,"")</f>
        <v>416.75000000000006</v>
      </c>
      <c r="L33" s="11">
        <f>IF(Volym!L33&gt;0,Områdesnormaler!B$8*'Summa Fältnorm cit'!L33,"")</f>
        <v>560.76041666666674</v>
      </c>
      <c r="M33" s="11">
        <f>IF(Volym!M33&gt;0,Områdesnormaler!C$8*'Summa Fältnorm cit'!M33,"")</f>
        <v>315.49549549549545</v>
      </c>
      <c r="N33" s="11">
        <f>IF(Volym!N33&gt;0,Områdesnormaler!D$8*'Summa Fältnorm cit'!N33,"")</f>
        <v>394.90714285714296</v>
      </c>
      <c r="O33" s="11">
        <f>IF(Volym!O33&gt;0,Områdesnormaler!E$8*'Summa Fältnorm cit'!O33,"")</f>
        <v>560.6046511627909</v>
      </c>
      <c r="P33" s="11">
        <f>IF(Volym!P33&gt;0,Områdesnormaler!F$8*'Summa Fältnorm cit'!P33,"")</f>
        <v>355.77586206896541</v>
      </c>
      <c r="Q33" s="11">
        <f>IF(Volym!Q33&gt;0,Områdesnormaler!G$8*'Summa Fältnorm cit'!Q33,"")</f>
        <v>591.55913978494607</v>
      </c>
      <c r="R33" s="11">
        <f>IF(Volym!R33&gt;0,Områdesnormaler!H$8*'Summa Fältnorm cit'!R33,"")</f>
        <v>1506.9230769230771</v>
      </c>
      <c r="S33" s="11">
        <f>IF(Volym!S33&gt;0,Områdesnormaler!I$8*'Summa Fältnorm cit'!S33,"")</f>
        <v>99.817460317460302</v>
      </c>
      <c r="T33" s="11">
        <f>IF(Volym!T33&gt;0,Områdesnormaler!J$8*'Summa Fältnorm cit'!T33,"")</f>
        <v>1970.9999999999998</v>
      </c>
      <c r="U33" s="11">
        <f>IF(Volym!U33&gt;0,Områdesnormaler!K$8*'Summa Fältnorm cit'!U33,"")</f>
        <v>875.06504065040644</v>
      </c>
      <c r="V33" s="11">
        <f>IF(Volym!V33&gt;0,Områdesnormaler!B$12*'Summa Fältnorm cit'!V33,"")</f>
        <v>76.280487804878064</v>
      </c>
      <c r="W33" s="11">
        <f>IF(Volym!W33&gt;0,Områdesnormaler!C$12*'Summa Fältnorm cit'!W33,"")</f>
        <v>2009.2434210526314</v>
      </c>
      <c r="X33" s="11">
        <f>IF(Volym!X33&gt;0,Områdesnormaler!D$12*'Summa Fältnorm cit'!X33,"")</f>
        <v>512.02857142857147</v>
      </c>
      <c r="Y33" s="11">
        <f>IF(Volym!Y33&gt;0,Områdesnormaler!E$12*'Summa Fältnorm cit'!Y33,"")</f>
        <v>62.17777777777777</v>
      </c>
      <c r="Z33" s="11">
        <f>IF(Volym!Z33&gt;0,Områdesnormaler!F$12*'Summa Fältnorm cit'!Z33,"")</f>
        <v>1181.8990825688074</v>
      </c>
      <c r="AA33" s="11">
        <f>IF(Volym!AA33&gt;0,Områdesnormaler!G$12*'Summa Fältnorm cit'!AA33,"")</f>
        <v>2158.0943396226417</v>
      </c>
      <c r="AB33" s="11">
        <f>IF(Volym!AB33&gt;0,Områdesnormaler!H$12*'Summa Fältnorm cit'!AB33,"")</f>
        <v>1437.2027027027027</v>
      </c>
      <c r="AC33" s="11">
        <f>IF(Volym!AC33&gt;0,Områdesnormaler!I$12*'Summa Fältnorm cit'!AC33,"")</f>
        <v>874.50326797385628</v>
      </c>
      <c r="AD33" s="11">
        <f>IF(Volym!AD33&gt;0,Områdesnormaler!J$12*'Summa Fältnorm cit'!AD33,"")</f>
        <v>316.84615384615387</v>
      </c>
      <c r="AE33" s="11">
        <f>IF(Volym!AE33&gt;0,Områdesnormaler!K$12*'Summa Fältnorm cit'!AE33,"")</f>
        <v>1904.9657534246571</v>
      </c>
      <c r="AF33" s="11">
        <f>IF(Volym!AF33&gt;0,Områdesnormaler!B$16*'Summa Fältnorm cit'!AF33,"")</f>
        <v>407.78301886792451</v>
      </c>
      <c r="AG33" s="11">
        <f>IF(Volym!AG33&gt;0,Områdesnormaler!C$16*'Summa Fältnorm cit'!AG33,"")</f>
        <v>810.41666666666697</v>
      </c>
      <c r="AH33" s="11">
        <f>IF(Volym!AH33&gt;0,Områdesnormaler!D$16*'Summa Fältnorm cit'!AH33,"")</f>
        <v>177.7684210526316</v>
      </c>
      <c r="AI33" s="11">
        <f>IF(Volym!AI33&gt;0,Områdesnormaler!E$16*'Summa Fältnorm cit'!AI33,"")</f>
        <v>452.28571428571411</v>
      </c>
      <c r="AJ33" s="11">
        <f>IF(Volym!AJ33&gt;0,Områdesnormaler!F$16*'Summa Fältnorm cit'!AJ33,"")</f>
        <v>144.64393939393935</v>
      </c>
      <c r="AK33" s="12">
        <f>SUM(B33:AJ33)</f>
        <v>34350.597483943333</v>
      </c>
      <c r="AL33" s="13">
        <f t="shared" si="0"/>
        <v>1</v>
      </c>
    </row>
    <row r="35" spans="1:38" x14ac:dyDescent="0.3">
      <c r="A35" s="37" t="s">
        <v>78</v>
      </c>
      <c r="B35" s="18"/>
      <c r="C35" s="18"/>
      <c r="D35" s="19"/>
    </row>
    <row r="36" spans="1:38" x14ac:dyDescent="0.3">
      <c r="A36" s="26" t="s">
        <v>79</v>
      </c>
      <c r="B36" s="23"/>
      <c r="C36" s="23"/>
      <c r="D36" s="25"/>
    </row>
    <row r="37" spans="1:38" x14ac:dyDescent="0.3">
      <c r="A37" s="24" t="s">
        <v>71</v>
      </c>
      <c r="B37" s="23"/>
      <c r="C37" s="23"/>
      <c r="D37" s="25"/>
    </row>
    <row r="38" spans="1:38" x14ac:dyDescent="0.3">
      <c r="A38" s="20" t="s">
        <v>74</v>
      </c>
      <c r="B38" s="21"/>
      <c r="C38" s="21"/>
      <c r="D38" s="22"/>
    </row>
  </sheetData>
  <pageMargins left="0.70866141732283472" right="0.70866141732283472" top="0.74803149606299213" bottom="0.74803149606299213" header="0.31496062992125984" footer="0.31496062992125984"/>
  <pageSetup paperSize="9" scale="66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1"/>
  <sheetViews>
    <sheetView tabSelected="1" workbookViewId="0">
      <selection activeCell="B12" sqref="B12"/>
    </sheetView>
  </sheetViews>
  <sheetFormatPr defaultRowHeight="14" x14ac:dyDescent="0.3"/>
  <cols>
    <col min="1" max="1" width="28.08203125" customWidth="1"/>
    <col min="4" max="4" width="9.75" customWidth="1"/>
    <col min="11" max="11" width="12.25" customWidth="1"/>
  </cols>
  <sheetData>
    <row r="1" spans="1:11" x14ac:dyDescent="0.3">
      <c r="A1" s="40" t="s">
        <v>90</v>
      </c>
    </row>
    <row r="2" spans="1:11" x14ac:dyDescent="0.3">
      <c r="A2" s="35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G2" s="41" t="s">
        <v>5</v>
      </c>
      <c r="H2" s="41" t="s">
        <v>6</v>
      </c>
      <c r="I2" s="41" t="s">
        <v>7</v>
      </c>
      <c r="J2" s="41" t="s">
        <v>8</v>
      </c>
      <c r="K2" s="41" t="s">
        <v>9</v>
      </c>
    </row>
    <row r="3" spans="1:11" x14ac:dyDescent="0.3">
      <c r="A3" s="28" t="s">
        <v>81</v>
      </c>
      <c r="B3" s="17">
        <v>1.17</v>
      </c>
      <c r="C3" s="17">
        <v>1.1599999999999999</v>
      </c>
      <c r="D3" s="17">
        <v>1.51</v>
      </c>
      <c r="E3" s="17">
        <v>1.36</v>
      </c>
      <c r="F3" s="17">
        <v>2.2200000000000002</v>
      </c>
      <c r="G3" s="17">
        <v>0.88</v>
      </c>
      <c r="H3" s="17">
        <v>1.1599999999999999</v>
      </c>
      <c r="I3" s="17">
        <v>1.25</v>
      </c>
      <c r="J3" s="17">
        <v>0.72</v>
      </c>
      <c r="K3" s="17">
        <v>0.32</v>
      </c>
    </row>
    <row r="4" spans="1:11" x14ac:dyDescent="0.3">
      <c r="A4" s="28" t="s">
        <v>87</v>
      </c>
      <c r="B4" s="3">
        <f>1/B3</f>
        <v>0.85470085470085477</v>
      </c>
      <c r="C4" s="3">
        <f t="shared" ref="C4:K4" si="0">1/C3</f>
        <v>0.86206896551724144</v>
      </c>
      <c r="D4" s="3">
        <f t="shared" si="0"/>
        <v>0.66225165562913912</v>
      </c>
      <c r="E4" s="3">
        <f t="shared" si="0"/>
        <v>0.73529411764705876</v>
      </c>
      <c r="F4" s="3">
        <f t="shared" si="0"/>
        <v>0.4504504504504504</v>
      </c>
      <c r="G4" s="3">
        <f t="shared" si="0"/>
        <v>1.1363636363636365</v>
      </c>
      <c r="H4" s="3">
        <f t="shared" si="0"/>
        <v>0.86206896551724144</v>
      </c>
      <c r="I4" s="3">
        <f t="shared" si="0"/>
        <v>0.8</v>
      </c>
      <c r="J4" s="3">
        <f t="shared" si="0"/>
        <v>1.3888888888888888</v>
      </c>
      <c r="K4" s="3">
        <f t="shared" si="0"/>
        <v>3.125</v>
      </c>
    </row>
    <row r="5" spans="1:11" x14ac:dyDescent="0.3">
      <c r="E5" s="23"/>
      <c r="F5" s="23"/>
    </row>
    <row r="6" spans="1:11" x14ac:dyDescent="0.3">
      <c r="B6" s="41" t="s">
        <v>10</v>
      </c>
      <c r="C6" s="41" t="s">
        <v>11</v>
      </c>
      <c r="D6" s="41" t="s">
        <v>12</v>
      </c>
      <c r="E6" s="41" t="s">
        <v>13</v>
      </c>
      <c r="F6" s="41" t="s">
        <v>14</v>
      </c>
      <c r="G6" s="41" t="s">
        <v>15</v>
      </c>
      <c r="H6" s="41" t="s">
        <v>16</v>
      </c>
      <c r="I6" s="41" t="s">
        <v>17</v>
      </c>
      <c r="J6" s="41" t="s">
        <v>18</v>
      </c>
      <c r="K6" s="41" t="s">
        <v>19</v>
      </c>
    </row>
    <row r="7" spans="1:11" x14ac:dyDescent="0.3">
      <c r="A7" s="28" t="s">
        <v>81</v>
      </c>
      <c r="B7" s="17">
        <v>0.96</v>
      </c>
      <c r="C7" s="17">
        <v>1.1100000000000001</v>
      </c>
      <c r="D7" s="17">
        <v>1.4</v>
      </c>
      <c r="E7" s="17">
        <v>0.43</v>
      </c>
      <c r="F7" s="17">
        <v>0.57999999999999996</v>
      </c>
      <c r="G7" s="17">
        <v>0.93</v>
      </c>
      <c r="H7" s="17">
        <v>0.78</v>
      </c>
      <c r="I7" s="17">
        <v>1.26</v>
      </c>
      <c r="J7" s="17">
        <v>0.16</v>
      </c>
      <c r="K7" s="17">
        <v>1.23</v>
      </c>
    </row>
    <row r="8" spans="1:11" x14ac:dyDescent="0.3">
      <c r="A8" s="28" t="s">
        <v>87</v>
      </c>
      <c r="B8" s="3">
        <f t="shared" ref="B8:K8" si="1">1/B7</f>
        <v>1.0416666666666667</v>
      </c>
      <c r="C8" s="3">
        <f t="shared" si="1"/>
        <v>0.9009009009009008</v>
      </c>
      <c r="D8" s="3">
        <f t="shared" si="1"/>
        <v>0.7142857142857143</v>
      </c>
      <c r="E8" s="3">
        <f t="shared" si="1"/>
        <v>2.3255813953488373</v>
      </c>
      <c r="F8" s="3">
        <f t="shared" si="1"/>
        <v>1.7241379310344829</v>
      </c>
      <c r="G8" s="3">
        <f t="shared" si="1"/>
        <v>1.075268817204301</v>
      </c>
      <c r="H8" s="3">
        <f t="shared" si="1"/>
        <v>1.2820512820512819</v>
      </c>
      <c r="I8" s="3">
        <f t="shared" si="1"/>
        <v>0.79365079365079361</v>
      </c>
      <c r="J8" s="3">
        <f t="shared" si="1"/>
        <v>6.25</v>
      </c>
      <c r="K8" s="3">
        <f t="shared" si="1"/>
        <v>0.81300813008130079</v>
      </c>
    </row>
    <row r="10" spans="1:11" x14ac:dyDescent="0.3">
      <c r="B10" s="41" t="s">
        <v>20</v>
      </c>
      <c r="C10" s="41" t="s">
        <v>21</v>
      </c>
      <c r="D10" s="41" t="s">
        <v>22</v>
      </c>
      <c r="E10" s="41" t="s">
        <v>23</v>
      </c>
      <c r="F10" s="41" t="s">
        <v>36</v>
      </c>
      <c r="G10" s="41" t="s">
        <v>37</v>
      </c>
      <c r="H10" s="41" t="s">
        <v>26</v>
      </c>
      <c r="I10" s="41" t="s">
        <v>27</v>
      </c>
      <c r="J10" s="41" t="s">
        <v>28</v>
      </c>
      <c r="K10" s="41" t="s">
        <v>29</v>
      </c>
    </row>
    <row r="11" spans="1:11" x14ac:dyDescent="0.3">
      <c r="A11" s="28" t="s">
        <v>81</v>
      </c>
      <c r="B11" s="17">
        <v>0.82</v>
      </c>
      <c r="C11" s="17">
        <v>1.52</v>
      </c>
      <c r="D11" s="17">
        <v>1.4</v>
      </c>
      <c r="E11" s="17">
        <v>1.35</v>
      </c>
      <c r="F11" s="17">
        <v>1.0900000000000001</v>
      </c>
      <c r="G11" s="17">
        <v>1.59</v>
      </c>
      <c r="H11" s="17">
        <v>1.48</v>
      </c>
      <c r="I11" s="17">
        <v>1.53</v>
      </c>
      <c r="J11" s="17">
        <v>1.3</v>
      </c>
      <c r="K11" s="17">
        <v>1.46</v>
      </c>
    </row>
    <row r="12" spans="1:11" x14ac:dyDescent="0.3">
      <c r="A12" s="28" t="s">
        <v>87</v>
      </c>
      <c r="B12" s="3">
        <f t="shared" ref="B12:K12" si="2">1/B11</f>
        <v>1.2195121951219512</v>
      </c>
      <c r="C12" s="3">
        <f t="shared" si="2"/>
        <v>0.65789473684210531</v>
      </c>
      <c r="D12" s="3">
        <f t="shared" si="2"/>
        <v>0.7142857142857143</v>
      </c>
      <c r="E12" s="3">
        <f t="shared" si="2"/>
        <v>0.7407407407407407</v>
      </c>
      <c r="F12" s="3">
        <f t="shared" si="2"/>
        <v>0.9174311926605504</v>
      </c>
      <c r="G12" s="3">
        <f t="shared" si="2"/>
        <v>0.62893081761006286</v>
      </c>
      <c r="H12" s="3">
        <f t="shared" si="2"/>
        <v>0.67567567567567566</v>
      </c>
      <c r="I12" s="3">
        <f t="shared" si="2"/>
        <v>0.65359477124183007</v>
      </c>
      <c r="J12" s="3">
        <f t="shared" si="2"/>
        <v>0.76923076923076916</v>
      </c>
      <c r="K12" s="3">
        <f t="shared" si="2"/>
        <v>0.68493150684931503</v>
      </c>
    </row>
    <row r="14" spans="1:11" x14ac:dyDescent="0.3">
      <c r="B14" s="41" t="s">
        <v>30</v>
      </c>
      <c r="C14" s="41" t="s">
        <v>31</v>
      </c>
      <c r="D14" s="41" t="s">
        <v>32</v>
      </c>
      <c r="E14" s="41" t="s">
        <v>33</v>
      </c>
      <c r="F14" s="41" t="s">
        <v>88</v>
      </c>
    </row>
    <row r="15" spans="1:11" x14ac:dyDescent="0.3">
      <c r="A15" s="28" t="s">
        <v>81</v>
      </c>
      <c r="B15" s="17">
        <v>1.06</v>
      </c>
      <c r="C15" s="17">
        <v>0.48</v>
      </c>
      <c r="D15" s="17">
        <v>0.95</v>
      </c>
      <c r="E15" s="17">
        <v>1.19</v>
      </c>
      <c r="F15" s="17">
        <v>1.32</v>
      </c>
    </row>
    <row r="16" spans="1:11" x14ac:dyDescent="0.3">
      <c r="A16" s="28" t="s">
        <v>87</v>
      </c>
      <c r="B16" s="3">
        <f>1/B15</f>
        <v>0.94339622641509424</v>
      </c>
      <c r="C16" s="3">
        <f>1/C15</f>
        <v>2.0833333333333335</v>
      </c>
      <c r="D16" s="3">
        <f>1/D15</f>
        <v>1.0526315789473684</v>
      </c>
      <c r="E16" s="3">
        <f>1/E15</f>
        <v>0.84033613445378152</v>
      </c>
      <c r="F16" s="3">
        <f>1/F15</f>
        <v>0.75757575757575757</v>
      </c>
    </row>
    <row r="19" spans="1:3" x14ac:dyDescent="0.3">
      <c r="A19" s="27" t="s">
        <v>73</v>
      </c>
      <c r="B19" s="18"/>
      <c r="C19" s="19"/>
    </row>
    <row r="20" spans="1:3" x14ac:dyDescent="0.3">
      <c r="A20" s="24" t="s">
        <v>72</v>
      </c>
      <c r="B20" s="23"/>
      <c r="C20" s="25"/>
    </row>
    <row r="21" spans="1:3" x14ac:dyDescent="0.3">
      <c r="A21" s="20" t="s">
        <v>70</v>
      </c>
      <c r="B21" s="21"/>
      <c r="C21" s="22"/>
    </row>
  </sheetData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Sammanfattning</vt:lpstr>
      <vt:lpstr>Volym</vt:lpstr>
      <vt:lpstr>Summa Fältnorm cit</vt:lpstr>
      <vt:lpstr>Medelcitering</vt:lpstr>
      <vt:lpstr>Bibliometriskt index</vt:lpstr>
      <vt:lpstr>Områdesnormaler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Staffan Karlsson</dc:creator>
  <cp:lastModifiedBy>Karin Tegerstedt</cp:lastModifiedBy>
  <cp:lastPrinted>2009-07-10T13:31:47Z</cp:lastPrinted>
  <dcterms:created xsi:type="dcterms:W3CDTF">2009-07-07T14:08:04Z</dcterms:created>
  <dcterms:modified xsi:type="dcterms:W3CDTF">2020-05-14T12:59:16Z</dcterms:modified>
</cp:coreProperties>
</file>