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e\Desktop\FU\"/>
    </mc:Choice>
  </mc:AlternateContent>
  <xr:revisionPtr revIDLastSave="0" documentId="13_ncr:1_{E4A2DA1C-3ACE-4463-AFFC-B00665E39642}" xr6:coauthVersionLast="36" xr6:coauthVersionMax="36" xr10:uidLastSave="{00000000-0000-0000-0000-000000000000}"/>
  <bookViews>
    <workbookView xWindow="-180" yWindow="0" windowWidth="13110" windowHeight="14720" xr2:uid="{00000000-000D-0000-FFFF-FFFF00000000}"/>
  </bookViews>
  <sheets>
    <sheet name="Sammanfattning" sheetId="7" r:id="rId1"/>
    <sheet name="Volym" sheetId="8" r:id="rId2"/>
    <sheet name="Summa Fältnorm cit" sheetId="9" r:id="rId3"/>
    <sheet name="Medelcitering" sheetId="10" r:id="rId4"/>
    <sheet name="Bibliometriskt index" sheetId="11" r:id="rId5"/>
    <sheet name="Områdesnormaler" sheetId="5" r:id="rId6"/>
  </sheets>
  <calcPr calcId="191029"/>
</workbook>
</file>

<file path=xl/calcChain.xml><?xml version="1.0" encoding="utf-8"?>
<calcChain xmlns="http://schemas.openxmlformats.org/spreadsheetml/2006/main">
  <c r="K5" i="7" l="1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4" i="7"/>
  <c r="AK5" i="11"/>
  <c r="AK10" i="11"/>
  <c r="AK12" i="11"/>
  <c r="AK13" i="11"/>
  <c r="AK18" i="11"/>
  <c r="AK20" i="11"/>
  <c r="AK21" i="11"/>
  <c r="AK26" i="11"/>
  <c r="AK28" i="11"/>
  <c r="AK29" i="11"/>
  <c r="AK4" i="11"/>
  <c r="AJ5" i="11"/>
  <c r="AJ6" i="11"/>
  <c r="AK6" i="11" s="1"/>
  <c r="AJ7" i="11"/>
  <c r="AK7" i="11" s="1"/>
  <c r="AJ8" i="11"/>
  <c r="AK8" i="11" s="1"/>
  <c r="AJ9" i="11"/>
  <c r="AK9" i="11" s="1"/>
  <c r="AJ10" i="11"/>
  <c r="AJ11" i="11"/>
  <c r="AK11" i="11" s="1"/>
  <c r="AJ12" i="11"/>
  <c r="AJ13" i="11"/>
  <c r="AJ14" i="11"/>
  <c r="AK14" i="11" s="1"/>
  <c r="AJ15" i="11"/>
  <c r="AK15" i="11" s="1"/>
  <c r="AJ16" i="11"/>
  <c r="AK16" i="11" s="1"/>
  <c r="AJ17" i="11"/>
  <c r="AK17" i="11" s="1"/>
  <c r="AJ18" i="11"/>
  <c r="AJ19" i="11"/>
  <c r="AK19" i="11" s="1"/>
  <c r="AJ20" i="11"/>
  <c r="AJ21" i="11"/>
  <c r="AJ22" i="11"/>
  <c r="AK22" i="11" s="1"/>
  <c r="AJ23" i="11"/>
  <c r="AK23" i="11" s="1"/>
  <c r="AJ24" i="11"/>
  <c r="AK24" i="11" s="1"/>
  <c r="AJ25" i="11"/>
  <c r="AK25" i="11" s="1"/>
  <c r="AJ26" i="11"/>
  <c r="AJ27" i="11"/>
  <c r="AK27" i="11" s="1"/>
  <c r="AJ28" i="11"/>
  <c r="AJ29" i="11"/>
  <c r="AJ30" i="11"/>
  <c r="AK30" i="11" s="1"/>
  <c r="AJ31" i="11"/>
  <c r="AK31" i="11" s="1"/>
  <c r="AJ32" i="11"/>
  <c r="AK32" i="11" s="1"/>
  <c r="AJ33" i="11"/>
  <c r="AK33" i="11" s="1"/>
  <c r="AJ4" i="11"/>
  <c r="C4" i="10"/>
  <c r="D4" i="10"/>
  <c r="G4" i="10"/>
  <c r="H4" i="10"/>
  <c r="J4" i="10"/>
  <c r="K4" i="10"/>
  <c r="L4" i="10"/>
  <c r="M4" i="10"/>
  <c r="N4" i="10"/>
  <c r="O4" i="10"/>
  <c r="P4" i="10"/>
  <c r="R4" i="10"/>
  <c r="U4" i="10"/>
  <c r="V4" i="10"/>
  <c r="W4" i="10"/>
  <c r="X4" i="10"/>
  <c r="Z4" i="10"/>
  <c r="AA4" i="10"/>
  <c r="AB4" i="10"/>
  <c r="AC4" i="10"/>
  <c r="AE4" i="10"/>
  <c r="AF4" i="10"/>
  <c r="AH4" i="10"/>
  <c r="AI4" i="10"/>
  <c r="C5" i="10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T5" i="10"/>
  <c r="U5" i="10"/>
  <c r="V5" i="10"/>
  <c r="W5" i="10"/>
  <c r="X5" i="10"/>
  <c r="Y5" i="10"/>
  <c r="Z5" i="10"/>
  <c r="AA5" i="10"/>
  <c r="AB5" i="10"/>
  <c r="AC5" i="10"/>
  <c r="AD5" i="10"/>
  <c r="AE5" i="10"/>
  <c r="AF5" i="10"/>
  <c r="AG5" i="10"/>
  <c r="AH5" i="10"/>
  <c r="AI5" i="10"/>
  <c r="D6" i="10"/>
  <c r="J6" i="10"/>
  <c r="K6" i="10"/>
  <c r="N6" i="10"/>
  <c r="O6" i="10"/>
  <c r="R6" i="10"/>
  <c r="Z6" i="10"/>
  <c r="AA6" i="10"/>
  <c r="AC6" i="10"/>
  <c r="AF6" i="10"/>
  <c r="AG6" i="10"/>
  <c r="C7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Z7" i="10"/>
  <c r="AA7" i="10"/>
  <c r="AB7" i="10"/>
  <c r="AC7" i="10"/>
  <c r="AD7" i="10"/>
  <c r="AE7" i="10"/>
  <c r="AF7" i="10"/>
  <c r="AG7" i="10"/>
  <c r="AH7" i="10"/>
  <c r="AI7" i="10"/>
  <c r="C8" i="10"/>
  <c r="D8" i="10"/>
  <c r="E8" i="10"/>
  <c r="F8" i="10"/>
  <c r="G8" i="10"/>
  <c r="H8" i="10"/>
  <c r="I8" i="10"/>
  <c r="J8" i="10"/>
  <c r="K8" i="10"/>
  <c r="L8" i="10"/>
  <c r="N8" i="10"/>
  <c r="O8" i="10"/>
  <c r="P8" i="10"/>
  <c r="Q8" i="10"/>
  <c r="R8" i="10"/>
  <c r="T8" i="10"/>
  <c r="U8" i="10"/>
  <c r="V8" i="10"/>
  <c r="W8" i="10"/>
  <c r="X8" i="10"/>
  <c r="Z8" i="10"/>
  <c r="AA8" i="10"/>
  <c r="AB8" i="10"/>
  <c r="AC8" i="10"/>
  <c r="AE8" i="10"/>
  <c r="AF8" i="10"/>
  <c r="AH8" i="10"/>
  <c r="AI8" i="10"/>
  <c r="AJ8" i="10"/>
  <c r="C9" i="10"/>
  <c r="D9" i="10"/>
  <c r="F9" i="10"/>
  <c r="G9" i="10"/>
  <c r="I9" i="10"/>
  <c r="J9" i="10"/>
  <c r="K9" i="10"/>
  <c r="M9" i="10"/>
  <c r="N9" i="10"/>
  <c r="P9" i="10"/>
  <c r="R9" i="10"/>
  <c r="T9" i="10"/>
  <c r="V9" i="10"/>
  <c r="W9" i="10"/>
  <c r="X9" i="10"/>
  <c r="Y9" i="10"/>
  <c r="Z9" i="10"/>
  <c r="AA9" i="10"/>
  <c r="AB9" i="10"/>
  <c r="AC9" i="10"/>
  <c r="AE9" i="10"/>
  <c r="AF9" i="10"/>
  <c r="AG9" i="10"/>
  <c r="AH9" i="10"/>
  <c r="AI9" i="10"/>
  <c r="C10" i="10"/>
  <c r="D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W10" i="10"/>
  <c r="X10" i="10"/>
  <c r="Z10" i="10"/>
  <c r="AA10" i="10"/>
  <c r="AB10" i="10"/>
  <c r="AC10" i="10"/>
  <c r="AE10" i="10"/>
  <c r="AF10" i="10"/>
  <c r="AH10" i="10"/>
  <c r="AI10" i="10"/>
  <c r="C11" i="10"/>
  <c r="D11" i="10"/>
  <c r="E11" i="10"/>
  <c r="F11" i="10"/>
  <c r="G11" i="10"/>
  <c r="H11" i="10"/>
  <c r="I11" i="10"/>
  <c r="J11" i="10"/>
  <c r="K11" i="10"/>
  <c r="L11" i="10"/>
  <c r="M11" i="10"/>
  <c r="O11" i="10"/>
  <c r="R11" i="10"/>
  <c r="T11" i="10"/>
  <c r="W11" i="10"/>
  <c r="X11" i="10"/>
  <c r="Z11" i="10"/>
  <c r="AA11" i="10"/>
  <c r="AB11" i="10"/>
  <c r="AC11" i="10"/>
  <c r="AE11" i="10"/>
  <c r="AF11" i="10"/>
  <c r="AG11" i="10"/>
  <c r="AH11" i="10"/>
  <c r="C12" i="10"/>
  <c r="D12" i="10"/>
  <c r="E12" i="10"/>
  <c r="G12" i="10"/>
  <c r="H12" i="10"/>
  <c r="I12" i="10"/>
  <c r="J12" i="10"/>
  <c r="K12" i="10"/>
  <c r="L12" i="10"/>
  <c r="M12" i="10"/>
  <c r="N12" i="10"/>
  <c r="O12" i="10"/>
  <c r="P12" i="10"/>
  <c r="R12" i="10"/>
  <c r="S12" i="10"/>
  <c r="T12" i="10"/>
  <c r="W12" i="10"/>
  <c r="Z12" i="10"/>
  <c r="AA12" i="10"/>
  <c r="AB12" i="10"/>
  <c r="AC12" i="10"/>
  <c r="AE12" i="10"/>
  <c r="AF12" i="10"/>
  <c r="AG12" i="10"/>
  <c r="AH12" i="10"/>
  <c r="AI12" i="10"/>
  <c r="AJ12" i="10"/>
  <c r="C13" i="10"/>
  <c r="D13" i="10"/>
  <c r="E13" i="10"/>
  <c r="F13" i="10"/>
  <c r="G13" i="10"/>
  <c r="I13" i="10"/>
  <c r="J13" i="10"/>
  <c r="K13" i="10"/>
  <c r="L13" i="10"/>
  <c r="N13" i="10"/>
  <c r="O13" i="10"/>
  <c r="P13" i="10"/>
  <c r="R13" i="10"/>
  <c r="U13" i="10"/>
  <c r="V13" i="10"/>
  <c r="W13" i="10"/>
  <c r="X13" i="10"/>
  <c r="Y13" i="10"/>
  <c r="Z13" i="10"/>
  <c r="AA13" i="10"/>
  <c r="AB13" i="10"/>
  <c r="AC13" i="10"/>
  <c r="AE13" i="10"/>
  <c r="AF13" i="10"/>
  <c r="AG13" i="10"/>
  <c r="AI13" i="10"/>
  <c r="C14" i="10"/>
  <c r="D14" i="10"/>
  <c r="E14" i="10"/>
  <c r="F14" i="10"/>
  <c r="G14" i="10"/>
  <c r="H14" i="10"/>
  <c r="I14" i="10"/>
  <c r="J14" i="10"/>
  <c r="K14" i="10"/>
  <c r="Q14" i="10"/>
  <c r="R14" i="10"/>
  <c r="T14" i="10"/>
  <c r="U14" i="10"/>
  <c r="Z14" i="10"/>
  <c r="AA14" i="10"/>
  <c r="AB14" i="10"/>
  <c r="AC14" i="10"/>
  <c r="AE14" i="10"/>
  <c r="AF14" i="10"/>
  <c r="AG14" i="10"/>
  <c r="AI14" i="10"/>
  <c r="C15" i="10"/>
  <c r="D15" i="10"/>
  <c r="F15" i="10"/>
  <c r="I15" i="10"/>
  <c r="J15" i="10"/>
  <c r="O15" i="10"/>
  <c r="Q15" i="10"/>
  <c r="R15" i="10"/>
  <c r="T15" i="10"/>
  <c r="AB15" i="10"/>
  <c r="D16" i="10"/>
  <c r="F16" i="10"/>
  <c r="G16" i="10"/>
  <c r="I16" i="10"/>
  <c r="J16" i="10"/>
  <c r="K16" i="10"/>
  <c r="L16" i="10"/>
  <c r="O16" i="10"/>
  <c r="P16" i="10"/>
  <c r="Q16" i="10"/>
  <c r="R16" i="10"/>
  <c r="T16" i="10"/>
  <c r="W16" i="10"/>
  <c r="X16" i="10"/>
  <c r="Z16" i="10"/>
  <c r="AA16" i="10"/>
  <c r="AB16" i="10"/>
  <c r="AC16" i="10"/>
  <c r="AE16" i="10"/>
  <c r="AF16" i="10"/>
  <c r="AG16" i="10"/>
  <c r="AH16" i="10"/>
  <c r="AI16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W17" i="10"/>
  <c r="X17" i="10"/>
  <c r="Z17" i="10"/>
  <c r="AA17" i="10"/>
  <c r="AB17" i="10"/>
  <c r="AC17" i="10"/>
  <c r="AE17" i="10"/>
  <c r="AF17" i="10"/>
  <c r="AG17" i="10"/>
  <c r="AH17" i="10"/>
  <c r="AI17" i="10"/>
  <c r="C18" i="10"/>
  <c r="D18" i="10"/>
  <c r="E18" i="10"/>
  <c r="F18" i="10"/>
  <c r="G18" i="10"/>
  <c r="H18" i="10"/>
  <c r="I18" i="10"/>
  <c r="J18" i="10"/>
  <c r="K18" i="10"/>
  <c r="L18" i="10"/>
  <c r="N18" i="10"/>
  <c r="O18" i="10"/>
  <c r="P18" i="10"/>
  <c r="Q18" i="10"/>
  <c r="R18" i="10"/>
  <c r="S18" i="10"/>
  <c r="T18" i="10"/>
  <c r="U18" i="10"/>
  <c r="V18" i="10"/>
  <c r="W18" i="10"/>
  <c r="X18" i="10"/>
  <c r="Z18" i="10"/>
  <c r="AA18" i="10"/>
  <c r="AB18" i="10"/>
  <c r="AC18" i="10"/>
  <c r="AD18" i="10"/>
  <c r="AE18" i="10"/>
  <c r="AF18" i="10"/>
  <c r="AG18" i="10"/>
  <c r="AH18" i="10"/>
  <c r="AI18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T19" i="10"/>
  <c r="U19" i="10"/>
  <c r="V19" i="10"/>
  <c r="W19" i="10"/>
  <c r="X19" i="10"/>
  <c r="Y19" i="10"/>
  <c r="Z19" i="10"/>
  <c r="AA19" i="10"/>
  <c r="AB19" i="10"/>
  <c r="AC19" i="10"/>
  <c r="AD19" i="10"/>
  <c r="AE19" i="10"/>
  <c r="AF19" i="10"/>
  <c r="AG19" i="10"/>
  <c r="AH19" i="10"/>
  <c r="AI19" i="10"/>
  <c r="C20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AD20" i="10"/>
  <c r="AE20" i="10"/>
  <c r="AF20" i="10"/>
  <c r="AG20" i="10"/>
  <c r="AH20" i="10"/>
  <c r="AI20" i="10"/>
  <c r="C21" i="10"/>
  <c r="D21" i="10"/>
  <c r="E21" i="10"/>
  <c r="F21" i="10"/>
  <c r="G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Z21" i="10"/>
  <c r="AA21" i="10"/>
  <c r="AB21" i="10"/>
  <c r="AC21" i="10"/>
  <c r="AD21" i="10"/>
  <c r="AE21" i="10"/>
  <c r="AF21" i="10"/>
  <c r="AG21" i="10"/>
  <c r="AH21" i="10"/>
  <c r="AI21" i="10"/>
  <c r="C22" i="10"/>
  <c r="D22" i="10"/>
  <c r="E22" i="10"/>
  <c r="F22" i="10"/>
  <c r="G22" i="10"/>
  <c r="I22" i="10"/>
  <c r="J22" i="10"/>
  <c r="K22" i="10"/>
  <c r="L22" i="10"/>
  <c r="M22" i="10"/>
  <c r="O22" i="10"/>
  <c r="P22" i="10"/>
  <c r="Q22" i="10"/>
  <c r="R22" i="10"/>
  <c r="T22" i="10"/>
  <c r="U22" i="10"/>
  <c r="W22" i="10"/>
  <c r="X22" i="10"/>
  <c r="Y22" i="10"/>
  <c r="Z22" i="10"/>
  <c r="AA22" i="10"/>
  <c r="AB22" i="10"/>
  <c r="AC22" i="10"/>
  <c r="AD22" i="10"/>
  <c r="AE22" i="10"/>
  <c r="AF22" i="10"/>
  <c r="AG22" i="10"/>
  <c r="AH22" i="10"/>
  <c r="AI22" i="10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AD23" i="10"/>
  <c r="AE23" i="10"/>
  <c r="AF23" i="10"/>
  <c r="AG23" i="10"/>
  <c r="AH23" i="10"/>
  <c r="AI23" i="10"/>
  <c r="C24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Q24" i="10"/>
  <c r="R24" i="10"/>
  <c r="S24" i="10"/>
  <c r="T24" i="10"/>
  <c r="U24" i="10"/>
  <c r="W24" i="10"/>
  <c r="X24" i="10"/>
  <c r="Z24" i="10"/>
  <c r="AA24" i="10"/>
  <c r="AB24" i="10"/>
  <c r="AC24" i="10"/>
  <c r="AD24" i="10"/>
  <c r="AE24" i="10"/>
  <c r="AF24" i="10"/>
  <c r="AG24" i="10"/>
  <c r="AI24" i="10"/>
  <c r="C25" i="10"/>
  <c r="D25" i="10"/>
  <c r="E25" i="10"/>
  <c r="F25" i="10"/>
  <c r="G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W25" i="10"/>
  <c r="X25" i="10"/>
  <c r="Y25" i="10"/>
  <c r="Z25" i="10"/>
  <c r="AA25" i="10"/>
  <c r="AB25" i="10"/>
  <c r="AC25" i="10"/>
  <c r="AD25" i="10"/>
  <c r="AE25" i="10"/>
  <c r="AF25" i="10"/>
  <c r="AG25" i="10"/>
  <c r="AH25" i="10"/>
  <c r="AI25" i="10"/>
  <c r="C26" i="10"/>
  <c r="D26" i="10"/>
  <c r="E26" i="10"/>
  <c r="F26" i="10"/>
  <c r="G26" i="10"/>
  <c r="H26" i="10"/>
  <c r="I26" i="10"/>
  <c r="J26" i="10"/>
  <c r="K26" i="10"/>
  <c r="L26" i="10"/>
  <c r="N26" i="10"/>
  <c r="O26" i="10"/>
  <c r="P26" i="10"/>
  <c r="R26" i="10"/>
  <c r="S26" i="10"/>
  <c r="U26" i="10"/>
  <c r="W26" i="10"/>
  <c r="X26" i="10"/>
  <c r="Z26" i="10"/>
  <c r="AA26" i="10"/>
  <c r="AB26" i="10"/>
  <c r="AC26" i="10"/>
  <c r="AE26" i="10"/>
  <c r="AF26" i="10"/>
  <c r="AG26" i="10"/>
  <c r="AH26" i="10"/>
  <c r="AI26" i="10"/>
  <c r="AJ26" i="10"/>
  <c r="C27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AG27" i="10"/>
  <c r="AH27" i="10"/>
  <c r="AI27" i="10"/>
  <c r="C28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T28" i="10"/>
  <c r="U28" i="10"/>
  <c r="W28" i="10"/>
  <c r="X28" i="10"/>
  <c r="Z28" i="10"/>
  <c r="AA28" i="10"/>
  <c r="AB28" i="10"/>
  <c r="AC28" i="10"/>
  <c r="AD28" i="10"/>
  <c r="AE28" i="10"/>
  <c r="AF28" i="10"/>
  <c r="AG28" i="10"/>
  <c r="AH28" i="10"/>
  <c r="AI28" i="10"/>
  <c r="C29" i="10"/>
  <c r="D29" i="10"/>
  <c r="F29" i="10"/>
  <c r="G29" i="10"/>
  <c r="I29" i="10"/>
  <c r="J29" i="10"/>
  <c r="K29" i="10"/>
  <c r="O29" i="10"/>
  <c r="Q29" i="10"/>
  <c r="R29" i="10"/>
  <c r="S29" i="10"/>
  <c r="T29" i="10"/>
  <c r="U29" i="10"/>
  <c r="V29" i="10"/>
  <c r="AA29" i="10"/>
  <c r="AB29" i="10"/>
  <c r="AC29" i="10"/>
  <c r="AF29" i="10"/>
  <c r="AG29" i="10"/>
  <c r="C30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AF30" i="10"/>
  <c r="AG30" i="10"/>
  <c r="AH30" i="10"/>
  <c r="AI30" i="10"/>
  <c r="AJ30" i="10"/>
  <c r="C31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D31" i="10"/>
  <c r="AE31" i="10"/>
  <c r="AF31" i="10"/>
  <c r="AG31" i="10"/>
  <c r="AH31" i="10"/>
  <c r="AI31" i="10"/>
  <c r="C32" i="10"/>
  <c r="D32" i="10"/>
  <c r="E32" i="10"/>
  <c r="F32" i="10"/>
  <c r="G32" i="10"/>
  <c r="H32" i="10"/>
  <c r="I32" i="10"/>
  <c r="J32" i="10"/>
  <c r="K32" i="10"/>
  <c r="L32" i="10"/>
  <c r="N32" i="10"/>
  <c r="O32" i="10"/>
  <c r="P32" i="10"/>
  <c r="R32" i="10"/>
  <c r="S32" i="10"/>
  <c r="T32" i="10"/>
  <c r="U32" i="10"/>
  <c r="V32" i="10"/>
  <c r="W32" i="10"/>
  <c r="X32" i="10"/>
  <c r="Z32" i="10"/>
  <c r="AA32" i="10"/>
  <c r="AB32" i="10"/>
  <c r="AC32" i="10"/>
  <c r="AD32" i="10"/>
  <c r="AE32" i="10"/>
  <c r="AF32" i="10"/>
  <c r="AG32" i="10"/>
  <c r="AH32" i="10"/>
  <c r="AI32" i="10"/>
  <c r="AJ32" i="10"/>
  <c r="C33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AA33" i="10"/>
  <c r="AB33" i="10"/>
  <c r="AC33" i="10"/>
  <c r="AD33" i="10"/>
  <c r="AE33" i="10"/>
  <c r="AF33" i="10"/>
  <c r="AG33" i="10"/>
  <c r="AH33" i="10"/>
  <c r="AI33" i="10"/>
  <c r="B5" i="10"/>
  <c r="B7" i="10"/>
  <c r="B8" i="10"/>
  <c r="B9" i="10"/>
  <c r="B13" i="10"/>
  <c r="B16" i="10"/>
  <c r="B17" i="10"/>
  <c r="B18" i="10"/>
  <c r="B19" i="10"/>
  <c r="B20" i="10"/>
  <c r="B21" i="10"/>
  <c r="B22" i="10"/>
  <c r="B23" i="10"/>
  <c r="B24" i="10"/>
  <c r="B26" i="10"/>
  <c r="B27" i="10"/>
  <c r="B28" i="10"/>
  <c r="B30" i="10"/>
  <c r="B31" i="10"/>
  <c r="B32" i="10"/>
  <c r="B33" i="10"/>
  <c r="AJ5" i="9"/>
  <c r="AJ5" i="10" s="1"/>
  <c r="AJ6" i="9"/>
  <c r="AJ6" i="10" s="1"/>
  <c r="AJ7" i="9"/>
  <c r="AJ7" i="10" s="1"/>
  <c r="AJ8" i="9"/>
  <c r="AJ9" i="9"/>
  <c r="AJ9" i="10" s="1"/>
  <c r="AJ10" i="9"/>
  <c r="AJ10" i="10" s="1"/>
  <c r="AJ11" i="9"/>
  <c r="AJ11" i="10" s="1"/>
  <c r="AJ12" i="9"/>
  <c r="AJ13" i="9"/>
  <c r="AJ13" i="10" s="1"/>
  <c r="AJ14" i="9"/>
  <c r="AJ14" i="10" s="1"/>
  <c r="AJ15" i="9"/>
  <c r="AJ15" i="10" s="1"/>
  <c r="AJ16" i="9"/>
  <c r="AJ16" i="10" s="1"/>
  <c r="AJ17" i="9"/>
  <c r="AJ17" i="10" s="1"/>
  <c r="AJ18" i="9"/>
  <c r="AJ18" i="10" s="1"/>
  <c r="AJ19" i="9"/>
  <c r="AJ19" i="10" s="1"/>
  <c r="AJ20" i="9"/>
  <c r="AJ20" i="10" s="1"/>
  <c r="AJ21" i="9"/>
  <c r="AJ21" i="10" s="1"/>
  <c r="AJ22" i="9"/>
  <c r="AJ22" i="10" s="1"/>
  <c r="AJ23" i="9"/>
  <c r="AJ23" i="10" s="1"/>
  <c r="AJ24" i="9"/>
  <c r="AJ24" i="10" s="1"/>
  <c r="AJ25" i="9"/>
  <c r="AJ25" i="10" s="1"/>
  <c r="AJ26" i="9"/>
  <c r="AJ27" i="9"/>
  <c r="AJ27" i="10" s="1"/>
  <c r="AJ28" i="9"/>
  <c r="AJ28" i="10" s="1"/>
  <c r="AJ29" i="9"/>
  <c r="AJ29" i="10" s="1"/>
  <c r="AJ30" i="9"/>
  <c r="AJ31" i="9"/>
  <c r="AJ31" i="10" s="1"/>
  <c r="AJ32" i="9"/>
  <c r="AJ33" i="9"/>
  <c r="AJ33" i="10" s="1"/>
  <c r="AJ4" i="9"/>
  <c r="AJ4" i="10" s="1"/>
</calcChain>
</file>

<file path=xl/sharedStrings.xml><?xml version="1.0" encoding="utf-8"?>
<sst xmlns="http://schemas.openxmlformats.org/spreadsheetml/2006/main" count="363" uniqueCount="90">
  <si>
    <t>Agriculture</t>
  </si>
  <si>
    <t>Biology</t>
  </si>
  <si>
    <t>Biomolecular</t>
  </si>
  <si>
    <t>Blood</t>
  </si>
  <si>
    <t>Chemistry</t>
  </si>
  <si>
    <t>Computer Science</t>
  </si>
  <si>
    <t>Dentistry</t>
  </si>
  <si>
    <t>Ecology</t>
  </si>
  <si>
    <t>Economics</t>
  </si>
  <si>
    <t>Education</t>
  </si>
  <si>
    <t>Engineering</t>
  </si>
  <si>
    <t>Engineering Mathematics</t>
  </si>
  <si>
    <t>Environmental Health</t>
  </si>
  <si>
    <t>Environmental Studies</t>
  </si>
  <si>
    <t>Ergonomics</t>
  </si>
  <si>
    <t>Geoscience</t>
  </si>
  <si>
    <t>Health</t>
  </si>
  <si>
    <t>Health Studies</t>
  </si>
  <si>
    <t>Humanities</t>
  </si>
  <si>
    <t>Immunology</t>
  </si>
  <si>
    <t>Information Science</t>
  </si>
  <si>
    <t>Materials Science</t>
  </si>
  <si>
    <t>Mathematics</t>
  </si>
  <si>
    <t>Mechanics</t>
  </si>
  <si>
    <t>Neuroscience</t>
  </si>
  <si>
    <t>Oncology</t>
  </si>
  <si>
    <t>Pharmacology</t>
  </si>
  <si>
    <t>Physics</t>
  </si>
  <si>
    <t>Psychology</t>
  </si>
  <si>
    <t>Social Science</t>
  </si>
  <si>
    <t>Statistics</t>
  </si>
  <si>
    <t>Surgery</t>
  </si>
  <si>
    <t>Medicine External</t>
  </si>
  <si>
    <t>Medicine Internal</t>
  </si>
  <si>
    <t>Andel</t>
  </si>
  <si>
    <t>Källa</t>
  </si>
  <si>
    <t>Resurser för citeringar, HSV rapport 2008:18 R</t>
  </si>
  <si>
    <t>Källa:</t>
  </si>
  <si>
    <t>Vetenskapsrådets publikationsdatabas</t>
  </si>
  <si>
    <t>=Områdesnormal*Summa fältnormerade citeringar</t>
  </si>
  <si>
    <t>=Områdesnormal*Volym*Fältnormerad medelcitering</t>
  </si>
  <si>
    <t>Fältfaktor (Waring referensvärde)</t>
  </si>
  <si>
    <t>Volym</t>
  </si>
  <si>
    <t>Medel-citering</t>
  </si>
  <si>
    <t>Lärosäte</t>
  </si>
  <si>
    <t>=Summa fältnormerade citeringar / volym</t>
  </si>
  <si>
    <t>Områdesnormal (=1/fältfaktor)</t>
  </si>
  <si>
    <t>Medelvärde</t>
  </si>
  <si>
    <t>Område</t>
  </si>
  <si>
    <t>Tab 10, sid. 64-65</t>
  </si>
  <si>
    <t>Blekinge tekniska högskola</t>
  </si>
  <si>
    <t>Medicine, External</t>
  </si>
  <si>
    <t>Medicine, Internal</t>
  </si>
  <si>
    <t>Chalmers</t>
  </si>
  <si>
    <t>Gymnastik- och idrottshögskolan</t>
  </si>
  <si>
    <t>Göteborgs universitet</t>
  </si>
  <si>
    <t>Högskolan Dalarna</t>
  </si>
  <si>
    <t>Högskolan i Borås</t>
  </si>
  <si>
    <t>Högskolan i Gävle</t>
  </si>
  <si>
    <t>Högskolan i Halmstad</t>
  </si>
  <si>
    <t>Högskolan i Jönköping</t>
  </si>
  <si>
    <t>Högskolan i Skövde</t>
  </si>
  <si>
    <t>Högskolan Kristianstad</t>
  </si>
  <si>
    <t>Högskolan på Gotland</t>
  </si>
  <si>
    <t>Högskolan Väst</t>
  </si>
  <si>
    <t>Karlstads universitet</t>
  </si>
  <si>
    <t>Karolinska institutet</t>
  </si>
  <si>
    <t>Kungl. tekniska högskolan</t>
  </si>
  <si>
    <t>Linköpings universitet</t>
  </si>
  <si>
    <t>Linnéuniversitetet</t>
  </si>
  <si>
    <t>Luleå tekniska universitet</t>
  </si>
  <si>
    <t>Lunds universitet</t>
  </si>
  <si>
    <t>Malmö högskola</t>
  </si>
  <si>
    <t>Mittuniversitetet</t>
  </si>
  <si>
    <t>Mälardalens högskola</t>
  </si>
  <si>
    <t>Stockholms universitet</t>
  </si>
  <si>
    <t>Sveriges lantbruksuniversitet</t>
  </si>
  <si>
    <t>Södertörns högskola</t>
  </si>
  <si>
    <t>Umeå universitet</t>
  </si>
  <si>
    <t>Uppsala universitet</t>
  </si>
  <si>
    <t>Örebro universitet</t>
  </si>
  <si>
    <t>Antal fraktionerade publikationer 2010-2013</t>
  </si>
  <si>
    <t>Totalt</t>
  </si>
  <si>
    <t>Antal fältnormerade citeringar 2010-2013</t>
  </si>
  <si>
    <t>Fältnormerad medelcitering 2010-2013</t>
  </si>
  <si>
    <t>Bibiliometriskt index 2010-2013</t>
  </si>
  <si>
    <t>Sammanfattning fördelningsunderlag för 2015</t>
  </si>
  <si>
    <t>Bibliometriskt index</t>
  </si>
  <si>
    <t>Förändring - Andel</t>
  </si>
  <si>
    <t>Sammanfattning fördelningsunderlag för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</si>
</sst>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" x14ac:knownFonts="1"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6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0" fontId="0" fillId="0" borderId="2" xfId="0" applyBorder="1"/>
    <xf numFmtId="0" fontId="0" fillId="0" borderId="5" xfId="0" applyBorder="1"/>
    <xf numFmtId="2" fontId="1" fillId="0" borderId="2" xfId="0" applyNumberFormat="1" applyFont="1" applyBorder="1"/>
    <xf numFmtId="2" fontId="0" fillId="0" borderId="2" xfId="0" applyNumberFormat="1" applyBorder="1"/>
    <xf numFmtId="0" fontId="0" fillId="0" borderId="5" xfId="0" applyBorder="1" applyAlignment="1">
      <alignment horizontal="center" vertical="center" wrapText="1"/>
    </xf>
    <xf numFmtId="164" fontId="0" fillId="0" borderId="0" xfId="0" applyNumberFormat="1"/>
    <xf numFmtId="1" fontId="0" fillId="0" borderId="0" xfId="0" applyNumberFormat="1"/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/>
    <xf numFmtId="0" fontId="0" fillId="0" borderId="9" xfId="0" applyBorder="1"/>
    <xf numFmtId="164" fontId="0" fillId="0" borderId="9" xfId="0" applyNumberFormat="1" applyBorder="1"/>
    <xf numFmtId="2" fontId="0" fillId="0" borderId="9" xfId="0" applyNumberFormat="1" applyBorder="1"/>
    <xf numFmtId="165" fontId="0" fillId="0" borderId="0" xfId="1" applyNumberFormat="1" applyFont="1"/>
    <xf numFmtId="0" fontId="0" fillId="0" borderId="9" xfId="0" applyFill="1" applyBorder="1" applyAlignment="1">
      <alignment horizontal="center" vertical="center" wrapText="1"/>
    </xf>
    <xf numFmtId="165" fontId="0" fillId="0" borderId="9" xfId="1" applyNumberFormat="1" applyFont="1" applyBorder="1"/>
    <xf numFmtId="2" fontId="0" fillId="0" borderId="0" xfId="0" applyNumberFormat="1" applyAlignment="1">
      <alignment horizontal="center"/>
    </xf>
    <xf numFmtId="1" fontId="0" fillId="0" borderId="9" xfId="0" applyNumberFormat="1" applyBorder="1"/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165" fontId="0" fillId="0" borderId="0" xfId="0" applyNumberFormat="1"/>
    <xf numFmtId="165" fontId="0" fillId="0" borderId="9" xfId="0" applyNumberFormat="1" applyBorder="1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38</xdr:row>
      <xdr:rowOff>0</xdr:rowOff>
    </xdr:from>
    <xdr:ext cx="2714625" cy="953466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915400" y="6905625"/>
          <a:ext cx="2714625" cy="9534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sv-SE" sz="1100" b="1"/>
            <a:t>I enlighet med "Resurser för citeringar"  är medelciteringen i humaniora satt till 1,0.</a:t>
          </a:r>
          <a:r>
            <a:rPr lang="sv-SE" sz="1100" b="1" baseline="0"/>
            <a:t> </a:t>
          </a:r>
          <a:br>
            <a:rPr lang="sv-SE" sz="1100" b="1" baseline="0"/>
          </a:br>
          <a:br>
            <a:rPr lang="sv-SE" sz="1100" b="1" baseline="0"/>
          </a:br>
          <a:r>
            <a:rPr lang="sv-SE" sz="1100" b="1" baseline="0"/>
            <a:t>Summan av "fältnormerade citeringar" för humaniora är därför= antal publikationer.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37</xdr:row>
      <xdr:rowOff>0</xdr:rowOff>
    </xdr:from>
    <xdr:ext cx="2714625" cy="436786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543800" y="6753225"/>
          <a:ext cx="2714625" cy="43678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sv-SE" sz="1100" b="1"/>
            <a:t>I enlighet med "Resurser för citeringar"  är medelciteringen i humaniora satt till 1,0.</a:t>
          </a:r>
          <a:r>
            <a:rPr lang="sv-SE" sz="1100" b="1" baseline="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3"/>
  <sheetViews>
    <sheetView tabSelected="1" zoomScale="90" zoomScaleNormal="90" workbookViewId="0">
      <selection activeCell="D36" sqref="D36"/>
    </sheetView>
  </sheetViews>
  <sheetFormatPr defaultRowHeight="14" x14ac:dyDescent="0.3"/>
  <cols>
    <col min="1" max="1" width="31.58203125" customWidth="1"/>
    <col min="2" max="2" width="9.33203125" customWidth="1"/>
    <col min="3" max="3" width="10.33203125" customWidth="1"/>
    <col min="4" max="4" width="12.08203125" customWidth="1"/>
    <col min="5" max="5" width="7.5" customWidth="1"/>
    <col min="7" max="7" width="9.33203125" bestFit="1" customWidth="1"/>
    <col min="8" max="8" width="10.08203125" customWidth="1"/>
    <col min="9" max="9" width="12.33203125" customWidth="1"/>
    <col min="11" max="11" width="11" customWidth="1"/>
  </cols>
  <sheetData>
    <row r="2" spans="1:13" x14ac:dyDescent="0.3">
      <c r="A2" s="25" t="s">
        <v>86</v>
      </c>
      <c r="B2" s="25"/>
      <c r="C2" s="25"/>
      <c r="D2" s="25"/>
      <c r="E2" s="25"/>
      <c r="G2" s="25" t="s">
        <v>89</v>
      </c>
      <c r="H2" s="25"/>
      <c r="I2" s="25"/>
      <c r="J2" s="25"/>
    </row>
    <row r="3" spans="1:13" ht="39" customHeight="1" x14ac:dyDescent="0.3">
      <c r="A3" s="22" t="s">
        <v>44</v>
      </c>
      <c r="B3" s="22" t="s">
        <v>42</v>
      </c>
      <c r="C3" s="11" t="s">
        <v>43</v>
      </c>
      <c r="D3" s="11" t="s">
        <v>87</v>
      </c>
      <c r="E3" s="22" t="s">
        <v>34</v>
      </c>
      <c r="G3" s="11" t="s">
        <v>42</v>
      </c>
      <c r="H3" s="11" t="s">
        <v>43</v>
      </c>
      <c r="I3" s="11" t="s">
        <v>87</v>
      </c>
      <c r="J3" s="11" t="s">
        <v>34</v>
      </c>
      <c r="K3" s="17" t="s">
        <v>88</v>
      </c>
    </row>
    <row r="4" spans="1:13" x14ac:dyDescent="0.3">
      <c r="A4" t="s">
        <v>50</v>
      </c>
      <c r="B4" s="9">
        <v>152.48575036075042</v>
      </c>
      <c r="C4" s="19">
        <v>1.0082019004506881</v>
      </c>
      <c r="D4" s="9">
        <v>173.39767492552252</v>
      </c>
      <c r="E4" s="16">
        <v>3.7993533914751055E-3</v>
      </c>
      <c r="G4" s="9">
        <v>146.22106782106786</v>
      </c>
      <c r="H4" s="19">
        <v>1.2785664282239444</v>
      </c>
      <c r="I4" s="9">
        <v>221.80914771028733</v>
      </c>
      <c r="J4" s="16">
        <v>5.227683248224705E-3</v>
      </c>
      <c r="K4" s="23">
        <f>E4-J4</f>
        <v>-1.4283298567495995E-3</v>
      </c>
      <c r="M4" s="16"/>
    </row>
    <row r="5" spans="1:13" x14ac:dyDescent="0.3">
      <c r="A5" t="s">
        <v>53</v>
      </c>
      <c r="B5" s="9">
        <v>2499.3597825729062</v>
      </c>
      <c r="C5" s="19">
        <v>1.0694746405026394</v>
      </c>
      <c r="D5" s="9">
        <v>2044.1178483087858</v>
      </c>
      <c r="E5" s="16">
        <v>4.4789101600598513E-2</v>
      </c>
      <c r="G5" s="9">
        <v>2259.6362992326935</v>
      </c>
      <c r="H5" s="19">
        <v>1.0950474847517142</v>
      </c>
      <c r="I5" s="9">
        <v>1865.5611011533365</v>
      </c>
      <c r="J5" s="16">
        <v>4.3968261082618171E-2</v>
      </c>
      <c r="K5" s="23">
        <f t="shared" ref="K5:K33" si="0">E5-J5</f>
        <v>8.2084051798034241E-4</v>
      </c>
      <c r="M5" s="16"/>
    </row>
    <row r="6" spans="1:13" x14ac:dyDescent="0.3">
      <c r="A6" t="s">
        <v>54</v>
      </c>
      <c r="B6" s="9">
        <v>40.922374052962283</v>
      </c>
      <c r="C6" s="19">
        <v>0.86435205532374026</v>
      </c>
      <c r="D6" s="9">
        <v>30.137491781976198</v>
      </c>
      <c r="E6" s="16">
        <v>6.6034900215118522E-4</v>
      </c>
      <c r="G6" s="9">
        <v>39.20525210084034</v>
      </c>
      <c r="H6" s="19">
        <v>0.86673299429671768</v>
      </c>
      <c r="I6" s="9">
        <v>28.835992525004471</v>
      </c>
      <c r="J6" s="16">
        <v>6.7961775528659692E-4</v>
      </c>
      <c r="K6" s="23">
        <f t="shared" si="0"/>
        <v>-1.9268753135411694E-5</v>
      </c>
      <c r="M6" s="16"/>
    </row>
    <row r="7" spans="1:13" x14ac:dyDescent="0.3">
      <c r="A7" t="s">
        <v>55</v>
      </c>
      <c r="B7" s="9">
        <v>4179.0988123683383</v>
      </c>
      <c r="C7" s="19">
        <v>1.1447734806239742</v>
      </c>
      <c r="D7" s="9">
        <v>4510.7379285488942</v>
      </c>
      <c r="E7" s="16">
        <v>9.8835739604055645E-2</v>
      </c>
      <c r="G7" s="9">
        <v>3915.6481926425249</v>
      </c>
      <c r="H7" s="19">
        <v>1.1877361506485726</v>
      </c>
      <c r="I7" s="9">
        <v>4359.1609693260834</v>
      </c>
      <c r="J7" s="16">
        <v>0.10273838122053264</v>
      </c>
      <c r="K7" s="23">
        <f t="shared" si="0"/>
        <v>-3.9026416164769928E-3</v>
      </c>
      <c r="M7" s="16"/>
    </row>
    <row r="8" spans="1:13" x14ac:dyDescent="0.3">
      <c r="A8" t="s">
        <v>56</v>
      </c>
      <c r="B8" s="9">
        <v>108.43227230286054</v>
      </c>
      <c r="C8" s="19">
        <v>0.77302350321919111</v>
      </c>
      <c r="D8" s="9">
        <v>80.093256237534405</v>
      </c>
      <c r="E8" s="16">
        <v>1.7549403984284365E-3</v>
      </c>
      <c r="G8" s="9">
        <v>95.353700874289117</v>
      </c>
      <c r="H8" s="19">
        <v>0.92272434788970426</v>
      </c>
      <c r="I8" s="9">
        <v>86.037943693831494</v>
      </c>
      <c r="J8" s="16">
        <v>2.0277753266849728E-3</v>
      </c>
      <c r="K8" s="23">
        <f t="shared" si="0"/>
        <v>-2.7283492825653632E-4</v>
      </c>
      <c r="M8" s="16"/>
    </row>
    <row r="9" spans="1:13" x14ac:dyDescent="0.3">
      <c r="A9" t="s">
        <v>57</v>
      </c>
      <c r="B9" s="9">
        <v>186.25000000000003</v>
      </c>
      <c r="C9" s="19">
        <v>0.86202775647455587</v>
      </c>
      <c r="D9" s="9">
        <v>143.85569302497092</v>
      </c>
      <c r="E9" s="16">
        <v>3.1520527331879273E-3</v>
      </c>
      <c r="G9" s="9">
        <v>146.37698412698418</v>
      </c>
      <c r="H9" s="19">
        <v>0.70735420831311535</v>
      </c>
      <c r="I9" s="9">
        <v>96.01630395935932</v>
      </c>
      <c r="J9" s="16">
        <v>2.2629491567245871E-3</v>
      </c>
      <c r="K9" s="23">
        <f t="shared" si="0"/>
        <v>8.891035764633402E-4</v>
      </c>
      <c r="M9" s="16"/>
    </row>
    <row r="10" spans="1:13" x14ac:dyDescent="0.3">
      <c r="A10" t="s">
        <v>58</v>
      </c>
      <c r="B10" s="9">
        <v>153.20733405483412</v>
      </c>
      <c r="C10" s="19">
        <v>0.65739380792793101</v>
      </c>
      <c r="D10" s="9">
        <v>114.14344794443907</v>
      </c>
      <c r="E10" s="16">
        <v>2.5010214020957117E-3</v>
      </c>
      <c r="G10" s="9">
        <v>141.86098484848497</v>
      </c>
      <c r="H10" s="19">
        <v>0.77962124154225665</v>
      </c>
      <c r="I10" s="9">
        <v>149.56018982463564</v>
      </c>
      <c r="J10" s="16">
        <v>3.5248920390278972E-3</v>
      </c>
      <c r="K10" s="23">
        <f t="shared" si="0"/>
        <v>-1.0238706369321855E-3</v>
      </c>
      <c r="M10" s="16"/>
    </row>
    <row r="11" spans="1:13" x14ac:dyDescent="0.3">
      <c r="A11" t="s">
        <v>59</v>
      </c>
      <c r="B11" s="9">
        <v>97.994581807081858</v>
      </c>
      <c r="C11" s="19">
        <v>0.77151815409764724</v>
      </c>
      <c r="D11" s="9">
        <v>93.561266927556559</v>
      </c>
      <c r="E11" s="16">
        <v>2.0500408495361978E-3</v>
      </c>
      <c r="G11" s="9">
        <v>99.892658730158772</v>
      </c>
      <c r="H11" s="19">
        <v>0.86165240023270206</v>
      </c>
      <c r="I11" s="9">
        <v>112.26081030174308</v>
      </c>
      <c r="J11" s="16">
        <v>2.6458059259714443E-3</v>
      </c>
      <c r="K11" s="23">
        <f t="shared" si="0"/>
        <v>-5.9576507643524642E-4</v>
      </c>
      <c r="M11" s="16"/>
    </row>
    <row r="12" spans="1:13" x14ac:dyDescent="0.3">
      <c r="A12" t="s">
        <v>60</v>
      </c>
      <c r="B12" s="9">
        <v>249.39311693994028</v>
      </c>
      <c r="C12" s="19">
        <v>0.98385063227667213</v>
      </c>
      <c r="D12" s="9">
        <v>302.03501734189672</v>
      </c>
      <c r="E12" s="16">
        <v>6.6179536027519753E-3</v>
      </c>
      <c r="G12" s="9">
        <v>241.36236603575591</v>
      </c>
      <c r="H12" s="19">
        <v>0.86991398994476987</v>
      </c>
      <c r="I12" s="9">
        <v>263.66449946617189</v>
      </c>
      <c r="J12" s="16">
        <v>6.214146266010522E-3</v>
      </c>
      <c r="K12" s="23">
        <f t="shared" si="0"/>
        <v>4.0380733674145325E-4</v>
      </c>
      <c r="M12" s="16"/>
    </row>
    <row r="13" spans="1:13" x14ac:dyDescent="0.3">
      <c r="A13" t="s">
        <v>61</v>
      </c>
      <c r="B13" s="9">
        <v>142.60082972582973</v>
      </c>
      <c r="C13" s="19">
        <v>0.69675982455848506</v>
      </c>
      <c r="D13" s="9">
        <v>94.347369177800473</v>
      </c>
      <c r="E13" s="16">
        <v>2.0672653033923022E-3</v>
      </c>
      <c r="G13" s="9">
        <v>140.82023809523795</v>
      </c>
      <c r="H13" s="19">
        <v>0.75660441966933789</v>
      </c>
      <c r="I13" s="9">
        <v>104.84896818703139</v>
      </c>
      <c r="J13" s="16">
        <v>2.4711207821820945E-3</v>
      </c>
      <c r="K13" s="23">
        <f t="shared" si="0"/>
        <v>-4.0385547878979237E-4</v>
      </c>
      <c r="M13" s="16"/>
    </row>
    <row r="14" spans="1:13" x14ac:dyDescent="0.3">
      <c r="A14" t="s">
        <v>62</v>
      </c>
      <c r="B14" s="9">
        <v>73.075562346150534</v>
      </c>
      <c r="C14" s="19">
        <v>0.79718128375801112</v>
      </c>
      <c r="D14" s="9">
        <v>75.427856606048294</v>
      </c>
      <c r="E14" s="16">
        <v>1.6527158333061712E-3</v>
      </c>
      <c r="G14" s="9">
        <v>63.770006790595069</v>
      </c>
      <c r="H14" s="19">
        <v>1.134877944646594</v>
      </c>
      <c r="I14" s="9">
        <v>82.68085055913113</v>
      </c>
      <c r="J14" s="16">
        <v>1.9486540653476105E-3</v>
      </c>
      <c r="K14" s="23">
        <f t="shared" si="0"/>
        <v>-2.9593823204143938E-4</v>
      </c>
      <c r="M14" s="16"/>
    </row>
    <row r="15" spans="1:13" x14ac:dyDescent="0.3">
      <c r="A15" t="s">
        <v>63</v>
      </c>
      <c r="B15" s="9">
        <v>17.689285714285706</v>
      </c>
      <c r="C15" s="19">
        <v>0.80336004555492935</v>
      </c>
      <c r="D15" s="9">
        <v>22.109084146741683</v>
      </c>
      <c r="E15" s="16">
        <v>4.8443685229003871E-4</v>
      </c>
      <c r="G15" s="9">
        <v>16.18095238095238</v>
      </c>
      <c r="H15" s="19">
        <v>0.5350769083507303</v>
      </c>
      <c r="I15" s="9">
        <v>13.428808339761432</v>
      </c>
      <c r="J15" s="16">
        <v>3.1649531647397948E-4</v>
      </c>
      <c r="K15" s="23">
        <f t="shared" si="0"/>
        <v>1.6794153581605923E-4</v>
      </c>
      <c r="M15" s="16"/>
    </row>
    <row r="16" spans="1:13" x14ac:dyDescent="0.3">
      <c r="A16" t="s">
        <v>64</v>
      </c>
      <c r="B16" s="9">
        <v>74.971918767507034</v>
      </c>
      <c r="C16" s="19">
        <v>0.73962911632200945</v>
      </c>
      <c r="D16" s="9">
        <v>78.50702054588632</v>
      </c>
      <c r="E16" s="16">
        <v>1.7201840502978714E-3</v>
      </c>
      <c r="G16" s="9">
        <v>62.463585434173723</v>
      </c>
      <c r="H16" s="19">
        <v>0.60262402573705365</v>
      </c>
      <c r="I16" s="9">
        <v>50.383790267065052</v>
      </c>
      <c r="J16" s="16">
        <v>1.1874645346242726E-3</v>
      </c>
      <c r="K16" s="23">
        <f t="shared" si="0"/>
        <v>5.3271951567359873E-4</v>
      </c>
      <c r="M16" s="16"/>
    </row>
    <row r="17" spans="1:13" x14ac:dyDescent="0.3">
      <c r="A17" t="s">
        <v>65</v>
      </c>
      <c r="B17" s="9">
        <v>329.87031024531007</v>
      </c>
      <c r="C17" s="19">
        <v>0.97300432384195845</v>
      </c>
      <c r="D17" s="9">
        <v>463.04806460784158</v>
      </c>
      <c r="E17" s="16">
        <v>1.0145944779475452E-2</v>
      </c>
      <c r="G17" s="9">
        <v>308.66515151515154</v>
      </c>
      <c r="H17" s="19">
        <v>0.80402964024609502</v>
      </c>
      <c r="I17" s="9">
        <v>343.13841335698254</v>
      </c>
      <c r="J17" s="16">
        <v>8.0872180153348378E-3</v>
      </c>
      <c r="K17" s="23">
        <f t="shared" si="0"/>
        <v>2.0587267641406139E-3</v>
      </c>
      <c r="M17" s="16"/>
    </row>
    <row r="18" spans="1:13" x14ac:dyDescent="0.3">
      <c r="A18" t="s">
        <v>66</v>
      </c>
      <c r="B18" s="9">
        <v>5847.4131738982551</v>
      </c>
      <c r="C18" s="19">
        <v>1.2936375772997353</v>
      </c>
      <c r="D18" s="9">
        <v>5561.4915619164858</v>
      </c>
      <c r="E18" s="16">
        <v>0.12185902629030831</v>
      </c>
      <c r="G18" s="9">
        <v>5588.9936207190631</v>
      </c>
      <c r="H18" s="19">
        <v>1.2930042523965273</v>
      </c>
      <c r="I18" s="9">
        <v>5376.5257086155598</v>
      </c>
      <c r="J18" s="16">
        <v>0.12671602443236588</v>
      </c>
      <c r="K18" s="23">
        <f t="shared" si="0"/>
        <v>-4.8569981420575614E-3</v>
      </c>
      <c r="M18" s="16"/>
    </row>
    <row r="19" spans="1:13" x14ac:dyDescent="0.3">
      <c r="A19" t="s">
        <v>67</v>
      </c>
      <c r="B19" s="9">
        <v>3913.0914579306109</v>
      </c>
      <c r="C19" s="19">
        <v>1.0959393925695351</v>
      </c>
      <c r="D19" s="9">
        <v>3616.5425205658607</v>
      </c>
      <c r="E19" s="16">
        <v>7.9242833543342703E-2</v>
      </c>
      <c r="G19" s="9">
        <v>3685.7716150489505</v>
      </c>
      <c r="H19" s="19">
        <v>1.0745303747615456</v>
      </c>
      <c r="I19" s="9">
        <v>3308.1119977351832</v>
      </c>
      <c r="J19" s="16">
        <v>7.7966855074883407E-2</v>
      </c>
      <c r="K19" s="23">
        <f t="shared" si="0"/>
        <v>1.2759784684592962E-3</v>
      </c>
      <c r="M19" s="16"/>
    </row>
    <row r="20" spans="1:13" x14ac:dyDescent="0.3">
      <c r="A20" t="s">
        <v>68</v>
      </c>
      <c r="B20" s="9">
        <v>2788.1187564091624</v>
      </c>
      <c r="C20" s="19">
        <v>1.0978424099259134</v>
      </c>
      <c r="D20" s="9">
        <v>2813.7282823582782</v>
      </c>
      <c r="E20" s="16">
        <v>6.1652199759074329E-2</v>
      </c>
      <c r="G20" s="9">
        <v>2573.1857577812561</v>
      </c>
      <c r="H20" s="19">
        <v>1.0871964819786235</v>
      </c>
      <c r="I20" s="9">
        <v>2532.4899009148899</v>
      </c>
      <c r="J20" s="16">
        <v>5.9686695377428725E-2</v>
      </c>
      <c r="K20" s="23">
        <f t="shared" si="0"/>
        <v>1.9655043816456039E-3</v>
      </c>
      <c r="M20" s="16"/>
    </row>
    <row r="21" spans="1:13" x14ac:dyDescent="0.3">
      <c r="A21" t="s">
        <v>69</v>
      </c>
      <c r="B21" s="9">
        <v>503.26273187076225</v>
      </c>
      <c r="C21" s="19">
        <v>0.95573207734902632</v>
      </c>
      <c r="D21" s="9">
        <v>578.777388479656</v>
      </c>
      <c r="E21" s="16">
        <v>1.2681714646830114E-2</v>
      </c>
      <c r="G21" s="9">
        <v>518.24890457138247</v>
      </c>
      <c r="H21" s="19">
        <v>0.8849933239883615</v>
      </c>
      <c r="I21" s="9">
        <v>538.94083833641719</v>
      </c>
      <c r="J21" s="16">
        <v>1.270196482624507E-2</v>
      </c>
      <c r="K21" s="23">
        <f t="shared" si="0"/>
        <v>-2.0250179414956285E-5</v>
      </c>
      <c r="M21" s="16"/>
    </row>
    <row r="22" spans="1:13" x14ac:dyDescent="0.3">
      <c r="A22" t="s">
        <v>70</v>
      </c>
      <c r="B22" s="9">
        <v>800.96964228581885</v>
      </c>
      <c r="C22" s="19">
        <v>0.7911994912406074</v>
      </c>
      <c r="D22" s="9">
        <v>575.69340688375564</v>
      </c>
      <c r="E22" s="16">
        <v>1.2614140869150203E-2</v>
      </c>
      <c r="G22" s="9">
        <v>741.02919898728726</v>
      </c>
      <c r="H22" s="19">
        <v>0.7918545633269215</v>
      </c>
      <c r="I22" s="9">
        <v>538.66032463724548</v>
      </c>
      <c r="J22" s="16">
        <v>1.2695353571564209E-2</v>
      </c>
      <c r="K22" s="23">
        <f t="shared" si="0"/>
        <v>-8.1212702414006077E-5</v>
      </c>
      <c r="M22" s="16"/>
    </row>
    <row r="23" spans="1:13" x14ac:dyDescent="0.3">
      <c r="A23" t="s">
        <v>71</v>
      </c>
      <c r="B23" s="9">
        <v>6096.9998184050728</v>
      </c>
      <c r="C23" s="19">
        <v>1.127715975010654</v>
      </c>
      <c r="D23" s="9">
        <v>6165.9838846776192</v>
      </c>
      <c r="E23" s="16">
        <v>0.13510418633982826</v>
      </c>
      <c r="G23" s="9">
        <v>5768.3352539413236</v>
      </c>
      <c r="H23" s="19">
        <v>1.1307389239127608</v>
      </c>
      <c r="I23" s="9">
        <v>5734.4439929529581</v>
      </c>
      <c r="J23" s="16">
        <v>0.13515158012778666</v>
      </c>
      <c r="K23" s="23">
        <f t="shared" si="0"/>
        <v>-4.7393787958399658E-5</v>
      </c>
      <c r="M23" s="16"/>
    </row>
    <row r="24" spans="1:13" x14ac:dyDescent="0.3">
      <c r="A24" t="s">
        <v>72</v>
      </c>
      <c r="B24" s="9">
        <v>345.51754537732774</v>
      </c>
      <c r="C24" s="19">
        <v>1.1460709284401174</v>
      </c>
      <c r="D24" s="9">
        <v>501.37605410045546</v>
      </c>
      <c r="E24" s="16">
        <v>1.0985757521657445E-2</v>
      </c>
      <c r="G24" s="9">
        <v>301.35172741911867</v>
      </c>
      <c r="H24" s="19">
        <v>0.98917405246027834</v>
      </c>
      <c r="I24" s="9">
        <v>356.0733711062897</v>
      </c>
      <c r="J24" s="16">
        <v>8.3920740712756341E-3</v>
      </c>
      <c r="K24" s="23">
        <f t="shared" si="0"/>
        <v>2.5936834503818111E-3</v>
      </c>
      <c r="M24" s="16"/>
    </row>
    <row r="25" spans="1:13" x14ac:dyDescent="0.3">
      <c r="A25" t="s">
        <v>73</v>
      </c>
      <c r="B25" s="9">
        <v>397.32733066747437</v>
      </c>
      <c r="C25" s="19">
        <v>0.76061586732333863</v>
      </c>
      <c r="D25" s="9">
        <v>389.59056721775971</v>
      </c>
      <c r="E25" s="16">
        <v>8.5364019066649834E-3</v>
      </c>
      <c r="G25" s="9">
        <v>370.01413351438578</v>
      </c>
      <c r="H25" s="19">
        <v>0.82224244301126148</v>
      </c>
      <c r="I25" s="9">
        <v>392.69750063323818</v>
      </c>
      <c r="J25" s="16">
        <v>9.2552456328872951E-3</v>
      </c>
      <c r="K25" s="23">
        <f t="shared" si="0"/>
        <v>-7.1884372622231171E-4</v>
      </c>
      <c r="M25" s="16"/>
    </row>
    <row r="26" spans="1:13" x14ac:dyDescent="0.3">
      <c r="A26" t="s">
        <v>74</v>
      </c>
      <c r="B26" s="9">
        <v>195.6957648345805</v>
      </c>
      <c r="C26" s="19">
        <v>1.0473346420760283</v>
      </c>
      <c r="D26" s="9">
        <v>256.01873818853142</v>
      </c>
      <c r="E26" s="16">
        <v>5.6096811080977235E-3</v>
      </c>
      <c r="G26" s="9">
        <v>195.95380591630595</v>
      </c>
      <c r="H26" s="19">
        <v>1.1359468441285054</v>
      </c>
      <c r="I26" s="9">
        <v>301.92581991901909</v>
      </c>
      <c r="J26" s="16">
        <v>7.115903772637603E-3</v>
      </c>
      <c r="K26" s="23">
        <f t="shared" si="0"/>
        <v>-1.5062226645398795E-3</v>
      </c>
      <c r="M26" s="16"/>
    </row>
    <row r="27" spans="1:13" x14ac:dyDescent="0.3">
      <c r="A27" t="s">
        <v>75</v>
      </c>
      <c r="B27" s="9">
        <v>3532.3830672086274</v>
      </c>
      <c r="C27" s="19">
        <v>1.3334350798169021</v>
      </c>
      <c r="D27" s="9">
        <v>4937.7970937467408</v>
      </c>
      <c r="E27" s="16">
        <v>0.10819312394240897</v>
      </c>
      <c r="G27" s="9">
        <v>3374.5808474157284</v>
      </c>
      <c r="H27" s="19">
        <v>1.343630144341069</v>
      </c>
      <c r="I27" s="9">
        <v>4468.954544810098</v>
      </c>
      <c r="J27" s="16">
        <v>0.10532603840800875</v>
      </c>
      <c r="K27" s="23">
        <f t="shared" si="0"/>
        <v>2.8670855344002238E-3</v>
      </c>
      <c r="M27" s="16"/>
    </row>
    <row r="28" spans="1:13" x14ac:dyDescent="0.3">
      <c r="A28" t="s">
        <v>76</v>
      </c>
      <c r="B28" s="9">
        <v>2487.0937930271789</v>
      </c>
      <c r="C28" s="19">
        <v>1.1979243354132219</v>
      </c>
      <c r="D28" s="9">
        <v>2540.4837769647397</v>
      </c>
      <c r="E28" s="16">
        <v>5.5665081196413183E-2</v>
      </c>
      <c r="G28" s="9">
        <v>2322.6134444795621</v>
      </c>
      <c r="H28" s="19">
        <v>1.1664027869162517</v>
      </c>
      <c r="I28" s="9">
        <v>2289.43030885281</v>
      </c>
      <c r="J28" s="16">
        <v>5.39581734888595E-2</v>
      </c>
      <c r="K28" s="23">
        <f t="shared" si="0"/>
        <v>1.7069077075536829E-3</v>
      </c>
      <c r="M28" s="16"/>
    </row>
    <row r="29" spans="1:13" x14ac:dyDescent="0.3">
      <c r="A29" t="s">
        <v>77</v>
      </c>
      <c r="B29" s="9">
        <v>134.75964167262123</v>
      </c>
      <c r="C29" s="19">
        <v>0.84701874493450047</v>
      </c>
      <c r="D29" s="9">
        <v>313.27611002260562</v>
      </c>
      <c r="E29" s="16">
        <v>6.8642595789923239E-3</v>
      </c>
      <c r="G29" s="9">
        <v>135.7253094910414</v>
      </c>
      <c r="H29" s="19">
        <v>1.0641282763929794</v>
      </c>
      <c r="I29" s="9">
        <v>365.05832516424357</v>
      </c>
      <c r="J29" s="16">
        <v>8.6038349219876332E-3</v>
      </c>
      <c r="K29" s="23">
        <f t="shared" si="0"/>
        <v>-1.7395753429953094E-3</v>
      </c>
      <c r="M29" s="16"/>
    </row>
    <row r="30" spans="1:13" x14ac:dyDescent="0.3">
      <c r="A30" t="s">
        <v>78</v>
      </c>
      <c r="B30" s="9">
        <v>2822.3995096803392</v>
      </c>
      <c r="C30" s="19">
        <v>1.0599203180814687</v>
      </c>
      <c r="D30" s="9">
        <v>2837.4513941890364</v>
      </c>
      <c r="E30" s="16">
        <v>6.2172001915759806E-2</v>
      </c>
      <c r="G30" s="9">
        <v>2654.9890794778835</v>
      </c>
      <c r="H30" s="19">
        <v>1.0279848615196396</v>
      </c>
      <c r="I30" s="9">
        <v>2467.0481067204223</v>
      </c>
      <c r="J30" s="16">
        <v>5.8144338018520217E-2</v>
      </c>
      <c r="K30" s="23">
        <f t="shared" si="0"/>
        <v>4.027663897239589E-3</v>
      </c>
      <c r="M30" s="16"/>
    </row>
    <row r="31" spans="1:13" x14ac:dyDescent="0.3">
      <c r="A31" t="s">
        <v>79</v>
      </c>
      <c r="B31" s="9">
        <v>5682.0727488314978</v>
      </c>
      <c r="C31" s="19">
        <v>1.1646424748482742</v>
      </c>
      <c r="D31" s="9">
        <v>5797.2392039043352</v>
      </c>
      <c r="E31" s="16">
        <v>0.12702454309151981</v>
      </c>
      <c r="G31" s="9">
        <v>5374.6332090994256</v>
      </c>
      <c r="H31" s="19">
        <v>1.161638937244807</v>
      </c>
      <c r="I31" s="9">
        <v>5416.1620191455886</v>
      </c>
      <c r="J31" s="16">
        <v>0.12765018823362581</v>
      </c>
      <c r="K31" s="23">
        <f t="shared" si="0"/>
        <v>-6.2564514210600164E-4</v>
      </c>
      <c r="M31" s="16"/>
    </row>
    <row r="32" spans="1:13" x14ac:dyDescent="0.3">
      <c r="A32" t="s">
        <v>80</v>
      </c>
      <c r="B32" s="9">
        <v>485.60443706620168</v>
      </c>
      <c r="C32" s="19">
        <v>0.93881702690453006</v>
      </c>
      <c r="D32" s="9">
        <v>527.76397542982068</v>
      </c>
      <c r="E32" s="16">
        <v>1.1563948886909396E-2</v>
      </c>
      <c r="G32" s="9">
        <v>449.97506782433248</v>
      </c>
      <c r="H32" s="19">
        <v>1.063599949536812</v>
      </c>
      <c r="I32" s="9">
        <v>565.81160176716367</v>
      </c>
      <c r="J32" s="16">
        <v>1.3335265306878978E-2</v>
      </c>
      <c r="K32" s="23">
        <f t="shared" si="0"/>
        <v>-1.7713164199695819E-3</v>
      </c>
      <c r="M32" s="16"/>
    </row>
    <row r="33" spans="1:11" x14ac:dyDescent="0.3">
      <c r="A33" s="13" t="s">
        <v>82</v>
      </c>
      <c r="B33" s="20">
        <v>44338.061350424287</v>
      </c>
      <c r="C33" s="21">
        <v>1.1398026698397092</v>
      </c>
      <c r="D33" s="20">
        <v>45638.732978771572</v>
      </c>
      <c r="E33" s="18">
        <v>1</v>
      </c>
      <c r="G33" s="20">
        <v>41732.858416315947</v>
      </c>
      <c r="H33" s="21">
        <v>1.1414052163426183</v>
      </c>
      <c r="I33" s="20">
        <v>42429.722149981564</v>
      </c>
      <c r="J33" s="18">
        <v>1</v>
      </c>
      <c r="K33" s="24">
        <f t="shared" si="0"/>
        <v>0</v>
      </c>
    </row>
  </sheetData>
  <mergeCells count="2">
    <mergeCell ref="A2:E2"/>
    <mergeCell ref="G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8"/>
  <sheetViews>
    <sheetView zoomScale="90" zoomScaleNormal="90" workbookViewId="0">
      <selection activeCell="A41" sqref="A41"/>
    </sheetView>
  </sheetViews>
  <sheetFormatPr defaultRowHeight="14" x14ac:dyDescent="0.3"/>
  <cols>
    <col min="1" max="1" width="31.83203125" customWidth="1"/>
    <col min="2" max="3" width="9.83203125" customWidth="1"/>
    <col min="4" max="4" width="12.83203125" customWidth="1"/>
    <col min="5" max="5" width="10.75" customWidth="1"/>
    <col min="6" max="7" width="9.33203125" bestFit="1" customWidth="1"/>
    <col min="8" max="8" width="9.08203125" bestFit="1" customWidth="1"/>
    <col min="9" max="9" width="9.33203125" bestFit="1" customWidth="1"/>
    <col min="10" max="10" width="10.5" customWidth="1"/>
    <col min="11" max="11" width="9.08203125" bestFit="1" customWidth="1"/>
    <col min="12" max="12" width="11.08203125" customWidth="1"/>
    <col min="13" max="13" width="12" customWidth="1"/>
    <col min="14" max="14" width="12.83203125" customWidth="1"/>
    <col min="15" max="15" width="12.75" customWidth="1"/>
    <col min="16" max="17" width="11.5" customWidth="1"/>
    <col min="18" max="18" width="9.33203125" bestFit="1" customWidth="1"/>
    <col min="19" max="19" width="9.08203125" bestFit="1" customWidth="1"/>
    <col min="20" max="20" width="10.75" customWidth="1"/>
    <col min="21" max="21" width="11.33203125" customWidth="1"/>
    <col min="22" max="22" width="10.33203125" customWidth="1"/>
    <col min="23" max="23" width="10.58203125" customWidth="1"/>
    <col min="24" max="24" width="12.5" customWidth="1"/>
    <col min="25" max="25" width="10.58203125" customWidth="1"/>
    <col min="26" max="27" width="10.33203125" customWidth="1"/>
    <col min="28" max="28" width="13.5" customWidth="1"/>
    <col min="29" max="29" width="9.33203125" bestFit="1" customWidth="1"/>
    <col min="30" max="30" width="13.33203125" customWidth="1"/>
    <col min="31" max="31" width="10.33203125" customWidth="1"/>
    <col min="32" max="32" width="11.08203125" customWidth="1"/>
    <col min="33" max="33" width="10.08203125" customWidth="1"/>
    <col min="34" max="35" width="9.08203125" bestFit="1" customWidth="1"/>
    <col min="36" max="36" width="11.75" customWidth="1"/>
  </cols>
  <sheetData>
    <row r="1" spans="1:36" ht="17.25" customHeight="1" x14ac:dyDescent="0.3">
      <c r="A1" s="26" t="s">
        <v>81</v>
      </c>
      <c r="B1" s="26"/>
      <c r="C1" s="26"/>
      <c r="D1" s="26"/>
    </row>
    <row r="3" spans="1:36" ht="39" customHeight="1" x14ac:dyDescent="0.3">
      <c r="A3" s="10" t="s">
        <v>44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1" t="s">
        <v>16</v>
      </c>
      <c r="S3" s="11" t="s">
        <v>17</v>
      </c>
      <c r="T3" s="11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1" t="s">
        <v>23</v>
      </c>
      <c r="Z3" s="11" t="s">
        <v>51</v>
      </c>
      <c r="AA3" s="11" t="s">
        <v>52</v>
      </c>
      <c r="AB3" s="11" t="s">
        <v>24</v>
      </c>
      <c r="AC3" s="11" t="s">
        <v>25</v>
      </c>
      <c r="AD3" s="11" t="s">
        <v>26</v>
      </c>
      <c r="AE3" s="11" t="s">
        <v>27</v>
      </c>
      <c r="AF3" s="11" t="s">
        <v>28</v>
      </c>
      <c r="AG3" s="11" t="s">
        <v>29</v>
      </c>
      <c r="AH3" s="11" t="s">
        <v>30</v>
      </c>
      <c r="AI3" s="11" t="s">
        <v>31</v>
      </c>
      <c r="AJ3" s="11" t="s">
        <v>82</v>
      </c>
    </row>
    <row r="4" spans="1:36" x14ac:dyDescent="0.3">
      <c r="A4" t="s">
        <v>50</v>
      </c>
      <c r="B4" s="8">
        <v>0</v>
      </c>
      <c r="C4" s="8">
        <v>2.6666666666666701</v>
      </c>
      <c r="D4" s="8">
        <v>0.5</v>
      </c>
      <c r="E4" s="8">
        <v>0</v>
      </c>
      <c r="F4" s="8">
        <v>0</v>
      </c>
      <c r="G4" s="8">
        <v>78.160714285714306</v>
      </c>
      <c r="H4" s="8">
        <v>2.8055555555555598</v>
      </c>
      <c r="I4" s="8">
        <v>0</v>
      </c>
      <c r="J4" s="8">
        <v>7.81666666666667</v>
      </c>
      <c r="K4" s="8">
        <v>3.6666666666666701</v>
      </c>
      <c r="L4" s="8">
        <v>3</v>
      </c>
      <c r="M4" s="8">
        <v>0.5</v>
      </c>
      <c r="N4" s="8">
        <v>0.25</v>
      </c>
      <c r="O4" s="8">
        <v>2.2333333333333298</v>
      </c>
      <c r="P4" s="8">
        <v>1</v>
      </c>
      <c r="Q4" s="8">
        <v>0</v>
      </c>
      <c r="R4" s="8">
        <v>16.216666666666701</v>
      </c>
      <c r="S4" s="8">
        <v>0</v>
      </c>
      <c r="T4" s="8">
        <v>0</v>
      </c>
      <c r="U4" s="8">
        <v>0.14285714285714299</v>
      </c>
      <c r="V4" s="8">
        <v>1</v>
      </c>
      <c r="W4" s="8">
        <v>4.6166666666666698</v>
      </c>
      <c r="X4" s="8">
        <v>5.4166666666666696</v>
      </c>
      <c r="Y4" s="8">
        <v>0</v>
      </c>
      <c r="Z4" s="8">
        <v>3.25</v>
      </c>
      <c r="AA4" s="8">
        <v>3.1504329004329001</v>
      </c>
      <c r="AB4" s="8">
        <v>0.66666666666666696</v>
      </c>
      <c r="AC4" s="8">
        <v>0.25</v>
      </c>
      <c r="AD4" s="8">
        <v>0</v>
      </c>
      <c r="AE4" s="8">
        <v>11.226190476190499</v>
      </c>
      <c r="AF4" s="8">
        <v>2.2833333333333301</v>
      </c>
      <c r="AG4" s="8">
        <v>0</v>
      </c>
      <c r="AH4" s="8">
        <v>1</v>
      </c>
      <c r="AI4" s="8">
        <v>0.66666666666666696</v>
      </c>
      <c r="AJ4" s="8">
        <v>152.48575036075042</v>
      </c>
    </row>
    <row r="5" spans="1:36" x14ac:dyDescent="0.3">
      <c r="A5" t="s">
        <v>53</v>
      </c>
      <c r="B5" s="8">
        <v>15.8944444444444</v>
      </c>
      <c r="C5" s="8">
        <v>20.916575091575101</v>
      </c>
      <c r="D5" s="8">
        <v>100.04428210678201</v>
      </c>
      <c r="E5" s="8">
        <v>3.24209956709957</v>
      </c>
      <c r="F5" s="8">
        <v>511.034523809522</v>
      </c>
      <c r="G5" s="8">
        <v>281.549217449217</v>
      </c>
      <c r="H5" s="8">
        <v>3.7166666666666699</v>
      </c>
      <c r="I5" s="8">
        <v>169.935331457899</v>
      </c>
      <c r="J5" s="8">
        <v>141.30743464052301</v>
      </c>
      <c r="K5" s="8">
        <v>3.75</v>
      </c>
      <c r="L5" s="8">
        <v>136.71666666666701</v>
      </c>
      <c r="M5" s="8">
        <v>43.016666666666701</v>
      </c>
      <c r="N5" s="8">
        <v>1.2</v>
      </c>
      <c r="O5" s="8">
        <v>9.5833333333333304</v>
      </c>
      <c r="P5" s="8">
        <v>24.5</v>
      </c>
      <c r="Q5" s="8">
        <v>11.0020202020202</v>
      </c>
      <c r="R5" s="8">
        <v>1.1421568627451</v>
      </c>
      <c r="S5" s="8">
        <v>0</v>
      </c>
      <c r="T5" s="8">
        <v>2</v>
      </c>
      <c r="U5" s="8">
        <v>15.4611111111111</v>
      </c>
      <c r="V5" s="8">
        <v>0.5</v>
      </c>
      <c r="W5" s="8">
        <v>488.80606060605902</v>
      </c>
      <c r="X5" s="8">
        <v>60.433333333333401</v>
      </c>
      <c r="Y5" s="8">
        <v>7.9166666666666696</v>
      </c>
      <c r="Z5" s="8">
        <v>42.853571428571399</v>
      </c>
      <c r="AA5" s="8">
        <v>21.292063492063502</v>
      </c>
      <c r="AB5" s="8">
        <v>10.980952380952401</v>
      </c>
      <c r="AC5" s="8">
        <v>11.7337662337662</v>
      </c>
      <c r="AD5" s="8">
        <v>11.726190476190499</v>
      </c>
      <c r="AE5" s="8">
        <v>321.830405454789</v>
      </c>
      <c r="AF5" s="8">
        <v>3.15</v>
      </c>
      <c r="AG5" s="8">
        <v>1.75</v>
      </c>
      <c r="AH5" s="8">
        <v>18.899999999999999</v>
      </c>
      <c r="AI5" s="8">
        <v>1.4742424242424199</v>
      </c>
      <c r="AJ5" s="8">
        <v>2499.3597825729062</v>
      </c>
    </row>
    <row r="6" spans="1:36" x14ac:dyDescent="0.3">
      <c r="A6" t="s">
        <v>54</v>
      </c>
      <c r="B6" s="8">
        <v>0</v>
      </c>
      <c r="C6" s="8">
        <v>0</v>
      </c>
      <c r="D6" s="8">
        <v>1.6666666666666701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0.16666666666666699</v>
      </c>
      <c r="K6" s="8">
        <v>1</v>
      </c>
      <c r="L6" s="8">
        <v>0</v>
      </c>
      <c r="M6" s="8">
        <v>0</v>
      </c>
      <c r="N6" s="8">
        <v>0.25</v>
      </c>
      <c r="O6" s="8">
        <v>0.25</v>
      </c>
      <c r="P6" s="8">
        <v>0</v>
      </c>
      <c r="Q6" s="8">
        <v>0</v>
      </c>
      <c r="R6" s="8">
        <v>1.22619047619048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18.470750676338898</v>
      </c>
      <c r="AA6" s="8">
        <v>6.6087662337662296</v>
      </c>
      <c r="AB6" s="8">
        <v>0</v>
      </c>
      <c r="AC6" s="8">
        <v>0.5</v>
      </c>
      <c r="AD6" s="8">
        <v>0</v>
      </c>
      <c r="AE6" s="8">
        <v>0</v>
      </c>
      <c r="AF6" s="8">
        <v>9.7833333333333403</v>
      </c>
      <c r="AG6" s="8">
        <v>1</v>
      </c>
      <c r="AH6" s="8">
        <v>0</v>
      </c>
      <c r="AI6" s="8">
        <v>0</v>
      </c>
      <c r="AJ6" s="8">
        <v>40.922374052962283</v>
      </c>
    </row>
    <row r="7" spans="1:36" x14ac:dyDescent="0.3">
      <c r="A7" t="s">
        <v>55</v>
      </c>
      <c r="B7" s="8">
        <v>5.9909090909090903</v>
      </c>
      <c r="C7" s="8">
        <v>296.806031508275</v>
      </c>
      <c r="D7" s="8">
        <v>376.06228039046999</v>
      </c>
      <c r="E7" s="8">
        <v>105.895772639813</v>
      </c>
      <c r="F7" s="8">
        <v>136.26666666666699</v>
      </c>
      <c r="G7" s="8">
        <v>91.680952380952306</v>
      </c>
      <c r="H7" s="8">
        <v>220.955902430902</v>
      </c>
      <c r="I7" s="8">
        <v>175.79928834055099</v>
      </c>
      <c r="J7" s="8">
        <v>216.645238095238</v>
      </c>
      <c r="K7" s="8">
        <v>52.866666666666703</v>
      </c>
      <c r="L7" s="8">
        <v>8.0333333333333297</v>
      </c>
      <c r="M7" s="8">
        <v>10.199999999999999</v>
      </c>
      <c r="N7" s="8">
        <v>32.057931532069503</v>
      </c>
      <c r="O7" s="8">
        <v>49.216666666666697</v>
      </c>
      <c r="P7" s="8">
        <v>14.108333333333301</v>
      </c>
      <c r="Q7" s="8">
        <v>30.888431013430999</v>
      </c>
      <c r="R7" s="8">
        <v>167.720633021949</v>
      </c>
      <c r="S7" s="8">
        <v>34.875</v>
      </c>
      <c r="T7" s="8">
        <v>56.142857142857103</v>
      </c>
      <c r="U7" s="8">
        <v>125.936918548017</v>
      </c>
      <c r="V7" s="8">
        <v>6.45</v>
      </c>
      <c r="W7" s="8">
        <v>52.678533454849401</v>
      </c>
      <c r="X7" s="8">
        <v>55.266666666666701</v>
      </c>
      <c r="Y7" s="8">
        <v>0</v>
      </c>
      <c r="Z7" s="8">
        <v>199.810482981071</v>
      </c>
      <c r="AA7" s="8">
        <v>577.30223600600698</v>
      </c>
      <c r="AB7" s="8">
        <v>387.57460843340999</v>
      </c>
      <c r="AC7" s="8">
        <v>167.456898368797</v>
      </c>
      <c r="AD7" s="8">
        <v>13.7887667887668</v>
      </c>
      <c r="AE7" s="8">
        <v>101.332310570693</v>
      </c>
      <c r="AF7" s="8">
        <v>128.539880952381</v>
      </c>
      <c r="AG7" s="8">
        <v>156.20192307692301</v>
      </c>
      <c r="AH7" s="8">
        <v>17.358333333333299</v>
      </c>
      <c r="AI7" s="8">
        <v>107.18835893334</v>
      </c>
      <c r="AJ7" s="8">
        <v>4179.0988123683383</v>
      </c>
    </row>
    <row r="8" spans="1:36" x14ac:dyDescent="0.3">
      <c r="A8" t="s">
        <v>56</v>
      </c>
      <c r="B8" s="8">
        <v>0.25</v>
      </c>
      <c r="C8" s="8">
        <v>2.5916666666666699</v>
      </c>
      <c r="D8" s="8">
        <v>3.75555555555556</v>
      </c>
      <c r="E8" s="8">
        <v>0.2</v>
      </c>
      <c r="F8" s="8">
        <v>0.25</v>
      </c>
      <c r="G8" s="8">
        <v>11.116666666666699</v>
      </c>
      <c r="H8" s="8">
        <v>2.8095238095238102</v>
      </c>
      <c r="I8" s="8">
        <v>1.9</v>
      </c>
      <c r="J8" s="8">
        <v>9.1999999999999993</v>
      </c>
      <c r="K8" s="8">
        <v>4.5</v>
      </c>
      <c r="L8" s="8">
        <v>13.5833333333333</v>
      </c>
      <c r="M8" s="8">
        <v>0</v>
      </c>
      <c r="N8" s="8">
        <v>0.5</v>
      </c>
      <c r="O8" s="8">
        <v>6.25</v>
      </c>
      <c r="P8" s="8">
        <v>1</v>
      </c>
      <c r="Q8" s="8">
        <v>0.5</v>
      </c>
      <c r="R8" s="8">
        <v>10.496918767506999</v>
      </c>
      <c r="S8" s="8">
        <v>0</v>
      </c>
      <c r="T8" s="8">
        <v>0.5</v>
      </c>
      <c r="U8" s="8">
        <v>0.9</v>
      </c>
      <c r="V8" s="8">
        <v>0.33333333333333298</v>
      </c>
      <c r="W8" s="8">
        <v>5.9166666666666696</v>
      </c>
      <c r="X8" s="8">
        <v>3</v>
      </c>
      <c r="Y8" s="8">
        <v>0</v>
      </c>
      <c r="Z8" s="8">
        <v>2.4047619047619002</v>
      </c>
      <c r="AA8" s="8">
        <v>14.7777777777778</v>
      </c>
      <c r="AB8" s="8">
        <v>3.8833333333333302</v>
      </c>
      <c r="AC8" s="8">
        <v>0.60119047619047605</v>
      </c>
      <c r="AD8" s="8">
        <v>0</v>
      </c>
      <c r="AE8" s="8">
        <v>2.8333333333333299</v>
      </c>
      <c r="AF8" s="8">
        <v>3</v>
      </c>
      <c r="AG8" s="8">
        <v>0</v>
      </c>
      <c r="AH8" s="8">
        <v>0.33333333333333298</v>
      </c>
      <c r="AI8" s="8">
        <v>1.0448773448773401</v>
      </c>
      <c r="AJ8" s="8">
        <v>108.43227230286054</v>
      </c>
    </row>
    <row r="9" spans="1:36" x14ac:dyDescent="0.3">
      <c r="A9" t="s">
        <v>57</v>
      </c>
      <c r="B9" s="8">
        <v>0.5</v>
      </c>
      <c r="C9" s="8">
        <v>0.25</v>
      </c>
      <c r="D9" s="8">
        <v>2.2000000000000002</v>
      </c>
      <c r="E9" s="8">
        <v>0</v>
      </c>
      <c r="F9" s="8">
        <v>37.65</v>
      </c>
      <c r="G9" s="8">
        <v>9.1761904761904791</v>
      </c>
      <c r="H9" s="8">
        <v>0</v>
      </c>
      <c r="I9" s="8">
        <v>17.5833333333333</v>
      </c>
      <c r="J9" s="8">
        <v>10.6666666666667</v>
      </c>
      <c r="K9" s="8">
        <v>7.8333333333333304</v>
      </c>
      <c r="L9" s="8">
        <v>0</v>
      </c>
      <c r="M9" s="8">
        <v>1</v>
      </c>
      <c r="N9" s="8">
        <v>0.33333333333333298</v>
      </c>
      <c r="O9" s="8">
        <v>0</v>
      </c>
      <c r="P9" s="8">
        <v>0.45833333333333298</v>
      </c>
      <c r="Q9" s="8">
        <v>0</v>
      </c>
      <c r="R9" s="8">
        <v>28.2305555555556</v>
      </c>
      <c r="S9" s="8">
        <v>0</v>
      </c>
      <c r="T9" s="8">
        <v>0.33333333333333298</v>
      </c>
      <c r="U9" s="8">
        <v>0</v>
      </c>
      <c r="V9" s="8">
        <v>17.75</v>
      </c>
      <c r="W9" s="8">
        <v>8.4166666666666607</v>
      </c>
      <c r="X9" s="8">
        <v>0.83333333333333304</v>
      </c>
      <c r="Y9" s="8">
        <v>6.95</v>
      </c>
      <c r="Z9" s="8">
        <v>1.8928571428571399</v>
      </c>
      <c r="AA9" s="8">
        <v>10.9452380952381</v>
      </c>
      <c r="AB9" s="8">
        <v>0.25</v>
      </c>
      <c r="AC9" s="8">
        <v>1.47619047619048</v>
      </c>
      <c r="AD9" s="8">
        <v>0</v>
      </c>
      <c r="AE9" s="8">
        <v>5.8333333333333304</v>
      </c>
      <c r="AF9" s="8">
        <v>2</v>
      </c>
      <c r="AG9" s="8">
        <v>3.8333333333333299</v>
      </c>
      <c r="AH9" s="8">
        <v>2.5</v>
      </c>
      <c r="AI9" s="8">
        <v>7.35396825396825</v>
      </c>
      <c r="AJ9" s="8">
        <v>186.25000000000003</v>
      </c>
    </row>
    <row r="10" spans="1:36" x14ac:dyDescent="0.3">
      <c r="A10" t="s">
        <v>58</v>
      </c>
      <c r="B10" s="8">
        <v>0</v>
      </c>
      <c r="C10" s="8">
        <v>2.12333333333333</v>
      </c>
      <c r="D10" s="8">
        <v>2.1666666666666701</v>
      </c>
      <c r="E10" s="8">
        <v>0</v>
      </c>
      <c r="F10" s="8">
        <v>1.5</v>
      </c>
      <c r="G10" s="8">
        <v>5.2166666666666703</v>
      </c>
      <c r="H10" s="8">
        <v>0.78333333333333299</v>
      </c>
      <c r="I10" s="8">
        <v>6.1444444444444501</v>
      </c>
      <c r="J10" s="8">
        <v>19.212301587301599</v>
      </c>
      <c r="K10" s="8">
        <v>5</v>
      </c>
      <c r="L10" s="8">
        <v>1</v>
      </c>
      <c r="M10" s="8">
        <v>0.5</v>
      </c>
      <c r="N10" s="8">
        <v>3.0833333333333299</v>
      </c>
      <c r="O10" s="8">
        <v>10.8333333333333</v>
      </c>
      <c r="P10" s="8">
        <v>7.2428571428571402</v>
      </c>
      <c r="Q10" s="8">
        <v>5.6166666666666698</v>
      </c>
      <c r="R10" s="8">
        <v>12.4416666666667</v>
      </c>
      <c r="S10" s="8">
        <v>6.75</v>
      </c>
      <c r="T10" s="8">
        <v>0</v>
      </c>
      <c r="U10" s="8">
        <v>0</v>
      </c>
      <c r="V10" s="8">
        <v>0</v>
      </c>
      <c r="W10" s="8">
        <v>9.86666666666666</v>
      </c>
      <c r="X10" s="8">
        <v>2.5833333333333299</v>
      </c>
      <c r="Y10" s="8">
        <v>0</v>
      </c>
      <c r="Z10" s="8">
        <v>25.474242424242401</v>
      </c>
      <c r="AA10" s="8">
        <v>7.8275793650793597</v>
      </c>
      <c r="AB10" s="8">
        <v>4.81666666666667</v>
      </c>
      <c r="AC10" s="8">
        <v>0.92424242424242398</v>
      </c>
      <c r="AD10" s="8">
        <v>0</v>
      </c>
      <c r="AE10" s="8">
        <v>0.83333333333333304</v>
      </c>
      <c r="AF10" s="8">
        <v>10.266666666666699</v>
      </c>
      <c r="AG10" s="8">
        <v>0</v>
      </c>
      <c r="AH10" s="8">
        <v>0.5</v>
      </c>
      <c r="AI10" s="8">
        <v>0.5</v>
      </c>
      <c r="AJ10" s="8">
        <v>153.20733405483412</v>
      </c>
    </row>
    <row r="11" spans="1:36" x14ac:dyDescent="0.3">
      <c r="A11" t="s">
        <v>59</v>
      </c>
      <c r="B11" s="8">
        <v>0</v>
      </c>
      <c r="C11" s="8">
        <v>3.2</v>
      </c>
      <c r="D11" s="8">
        <v>1.75</v>
      </c>
      <c r="E11" s="8">
        <v>1.30119047619048</v>
      </c>
      <c r="F11" s="8">
        <v>0.2</v>
      </c>
      <c r="G11" s="8">
        <v>16.433333333333302</v>
      </c>
      <c r="H11" s="8">
        <v>1.0333333333333301</v>
      </c>
      <c r="I11" s="8">
        <v>3.7261904761904798</v>
      </c>
      <c r="J11" s="8">
        <v>10.9166666666667</v>
      </c>
      <c r="K11" s="8">
        <v>4.1666666666666696</v>
      </c>
      <c r="L11" s="8">
        <v>2.7</v>
      </c>
      <c r="M11" s="8">
        <v>1.1666666666666701</v>
      </c>
      <c r="N11" s="8">
        <v>0</v>
      </c>
      <c r="O11" s="8">
        <v>1</v>
      </c>
      <c r="P11" s="8">
        <v>0</v>
      </c>
      <c r="Q11" s="8">
        <v>0</v>
      </c>
      <c r="R11" s="8">
        <v>24.0277777777778</v>
      </c>
      <c r="S11" s="8">
        <v>0</v>
      </c>
      <c r="T11" s="8">
        <v>1</v>
      </c>
      <c r="U11" s="8">
        <v>0</v>
      </c>
      <c r="V11" s="8">
        <v>0</v>
      </c>
      <c r="W11" s="8">
        <v>2.4166666666666701</v>
      </c>
      <c r="X11" s="8">
        <v>0.83333333333333304</v>
      </c>
      <c r="Y11" s="8">
        <v>0</v>
      </c>
      <c r="Z11" s="8">
        <v>8.6435897435897395</v>
      </c>
      <c r="AA11" s="8">
        <v>2.5291666666666699</v>
      </c>
      <c r="AB11" s="8">
        <v>1.6666666666666701</v>
      </c>
      <c r="AC11" s="8">
        <v>0.16666666666666699</v>
      </c>
      <c r="AD11" s="8">
        <v>0</v>
      </c>
      <c r="AE11" s="8">
        <v>2.5333333333333301</v>
      </c>
      <c r="AF11" s="8">
        <v>3.5833333333333299</v>
      </c>
      <c r="AG11" s="8">
        <v>2</v>
      </c>
      <c r="AH11" s="8">
        <v>1</v>
      </c>
      <c r="AI11" s="8">
        <v>0</v>
      </c>
      <c r="AJ11" s="8">
        <v>97.994581807081858</v>
      </c>
    </row>
    <row r="12" spans="1:36" x14ac:dyDescent="0.3">
      <c r="A12" t="s">
        <v>60</v>
      </c>
      <c r="B12" s="8">
        <v>0</v>
      </c>
      <c r="C12" s="8">
        <v>0.5</v>
      </c>
      <c r="D12" s="8">
        <v>0.65411044477761104</v>
      </c>
      <c r="E12" s="8">
        <v>2.3023399014778301</v>
      </c>
      <c r="F12" s="8">
        <v>0</v>
      </c>
      <c r="G12" s="8">
        <v>13.866666666666699</v>
      </c>
      <c r="H12" s="8">
        <v>10.9345238095238</v>
      </c>
      <c r="I12" s="8">
        <v>0.5</v>
      </c>
      <c r="J12" s="8">
        <v>44.500000000000099</v>
      </c>
      <c r="K12" s="8">
        <v>6.4166666666666696</v>
      </c>
      <c r="L12" s="8">
        <v>10.4166666666667</v>
      </c>
      <c r="M12" s="8">
        <v>0.2</v>
      </c>
      <c r="N12" s="8">
        <v>0.2</v>
      </c>
      <c r="O12" s="8">
        <v>6.5333333333333297</v>
      </c>
      <c r="P12" s="8">
        <v>1.0333333333333301</v>
      </c>
      <c r="Q12" s="8">
        <v>0</v>
      </c>
      <c r="R12" s="8">
        <v>41.356203007518801</v>
      </c>
      <c r="S12" s="8">
        <v>3.95</v>
      </c>
      <c r="T12" s="8">
        <v>2.5</v>
      </c>
      <c r="U12" s="8">
        <v>0</v>
      </c>
      <c r="V12" s="8">
        <v>0</v>
      </c>
      <c r="W12" s="8">
        <v>24.1666666666667</v>
      </c>
      <c r="X12" s="8">
        <v>0</v>
      </c>
      <c r="Y12" s="8">
        <v>0</v>
      </c>
      <c r="Z12" s="8">
        <v>28.9925536881419</v>
      </c>
      <c r="AA12" s="8">
        <v>15.7819575170716</v>
      </c>
      <c r="AB12" s="8">
        <v>7.47142857142856</v>
      </c>
      <c r="AC12" s="8">
        <v>1.2666666666666699</v>
      </c>
      <c r="AD12" s="8">
        <v>0</v>
      </c>
      <c r="AE12" s="8">
        <v>0.7</v>
      </c>
      <c r="AF12" s="8">
        <v>4.2833333333333297</v>
      </c>
      <c r="AG12" s="8">
        <v>6</v>
      </c>
      <c r="AH12" s="8">
        <v>12.4166666666667</v>
      </c>
      <c r="AI12" s="8">
        <v>2.4500000000000002</v>
      </c>
      <c r="AJ12" s="8">
        <v>249.39311693994028</v>
      </c>
    </row>
    <row r="13" spans="1:36" x14ac:dyDescent="0.3">
      <c r="A13" t="s">
        <v>61</v>
      </c>
      <c r="B13" s="8">
        <v>1.56666666666667</v>
      </c>
      <c r="C13" s="8">
        <v>6.3</v>
      </c>
      <c r="D13" s="8">
        <v>9.8190476190476197</v>
      </c>
      <c r="E13" s="8">
        <v>0.86666666666666703</v>
      </c>
      <c r="F13" s="8">
        <v>2.3333333333333299</v>
      </c>
      <c r="G13" s="8">
        <v>29.9166666666667</v>
      </c>
      <c r="H13" s="8">
        <v>0</v>
      </c>
      <c r="I13" s="8">
        <v>0.83333333333333304</v>
      </c>
      <c r="J13" s="8">
        <v>3.1666666666666701</v>
      </c>
      <c r="K13" s="8">
        <v>1.1666666666666701</v>
      </c>
      <c r="L13" s="8">
        <v>6.8333333333333304</v>
      </c>
      <c r="M13" s="8">
        <v>0</v>
      </c>
      <c r="N13" s="8">
        <v>0.55952380952380998</v>
      </c>
      <c r="O13" s="8">
        <v>0.33333333333333298</v>
      </c>
      <c r="P13" s="8">
        <v>1.5</v>
      </c>
      <c r="Q13" s="8">
        <v>0</v>
      </c>
      <c r="R13" s="8">
        <v>23.7785714285714</v>
      </c>
      <c r="S13" s="8">
        <v>0</v>
      </c>
      <c r="T13" s="8">
        <v>0</v>
      </c>
      <c r="U13" s="8">
        <v>1.62619047619048</v>
      </c>
      <c r="V13" s="8">
        <v>0.5</v>
      </c>
      <c r="W13" s="8">
        <v>0.25</v>
      </c>
      <c r="X13" s="8">
        <v>1.6666666666666701</v>
      </c>
      <c r="Y13" s="8">
        <v>0.5</v>
      </c>
      <c r="Z13" s="8">
        <v>3.3666666666666698</v>
      </c>
      <c r="AA13" s="8">
        <v>12.9599567099567</v>
      </c>
      <c r="AB13" s="8">
        <v>4.4095238095238098</v>
      </c>
      <c r="AC13" s="8">
        <v>13.6123015873016</v>
      </c>
      <c r="AD13" s="8">
        <v>0</v>
      </c>
      <c r="AE13" s="8">
        <v>2.2000000000000002</v>
      </c>
      <c r="AF13" s="8">
        <v>6.2</v>
      </c>
      <c r="AG13" s="8">
        <v>3.1666666666666701</v>
      </c>
      <c r="AH13" s="8">
        <v>0</v>
      </c>
      <c r="AI13" s="8">
        <v>3.1690476190476198</v>
      </c>
      <c r="AJ13" s="8">
        <v>142.60082972582973</v>
      </c>
    </row>
    <row r="14" spans="1:36" x14ac:dyDescent="0.3">
      <c r="A14" t="s">
        <v>62</v>
      </c>
      <c r="B14" s="8">
        <v>0</v>
      </c>
      <c r="C14" s="8">
        <v>10.156746031746</v>
      </c>
      <c r="D14" s="8">
        <v>2.7025103980986298</v>
      </c>
      <c r="E14" s="8">
        <v>1.69166666666667</v>
      </c>
      <c r="F14" s="8">
        <v>0.75</v>
      </c>
      <c r="G14" s="8">
        <v>3.25</v>
      </c>
      <c r="H14" s="8">
        <v>9.0174603174603192</v>
      </c>
      <c r="I14" s="8">
        <v>3.0833333333333299</v>
      </c>
      <c r="J14" s="8">
        <v>0.83333333333333304</v>
      </c>
      <c r="K14" s="8">
        <v>7.8333333333333304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0.33333333333333298</v>
      </c>
      <c r="R14" s="8">
        <v>12.6131313131313</v>
      </c>
      <c r="S14" s="8">
        <v>0</v>
      </c>
      <c r="T14" s="8">
        <v>1.5</v>
      </c>
      <c r="U14" s="8">
        <v>1.4166666666666701</v>
      </c>
      <c r="V14" s="8">
        <v>0</v>
      </c>
      <c r="W14" s="8">
        <v>0</v>
      </c>
      <c r="X14" s="8">
        <v>0</v>
      </c>
      <c r="Y14" s="8">
        <v>0</v>
      </c>
      <c r="Z14" s="8">
        <v>3.5</v>
      </c>
      <c r="AA14" s="8">
        <v>5.0178571428571397</v>
      </c>
      <c r="AB14" s="8">
        <v>3.92619047619048</v>
      </c>
      <c r="AC14" s="8">
        <v>0.33333333333333298</v>
      </c>
      <c r="AD14" s="8">
        <v>0</v>
      </c>
      <c r="AE14" s="8">
        <v>1</v>
      </c>
      <c r="AF14" s="8">
        <v>3.2</v>
      </c>
      <c r="AG14" s="8">
        <v>0.66666666666666696</v>
      </c>
      <c r="AH14" s="8">
        <v>0</v>
      </c>
      <c r="AI14" s="8">
        <v>0.25</v>
      </c>
      <c r="AJ14" s="8">
        <v>73.075562346150534</v>
      </c>
    </row>
    <row r="15" spans="1:36" x14ac:dyDescent="0.3">
      <c r="A15" t="s">
        <v>63</v>
      </c>
      <c r="B15" s="8">
        <v>0</v>
      </c>
      <c r="C15" s="8">
        <v>8.36666666666666</v>
      </c>
      <c r="D15" s="8">
        <v>0.53333333333333299</v>
      </c>
      <c r="E15" s="8">
        <v>0</v>
      </c>
      <c r="F15" s="8">
        <v>1</v>
      </c>
      <c r="G15" s="8">
        <v>0</v>
      </c>
      <c r="H15" s="8">
        <v>0</v>
      </c>
      <c r="I15" s="8">
        <v>1.0833333333333299</v>
      </c>
      <c r="J15" s="8">
        <v>1.1666666666666701</v>
      </c>
      <c r="K15" s="8">
        <v>0</v>
      </c>
      <c r="L15" s="8">
        <v>0</v>
      </c>
      <c r="M15" s="8">
        <v>0</v>
      </c>
      <c r="N15" s="8">
        <v>0</v>
      </c>
      <c r="O15" s="8">
        <v>2</v>
      </c>
      <c r="P15" s="8">
        <v>0</v>
      </c>
      <c r="Q15" s="8">
        <v>2</v>
      </c>
      <c r="R15" s="8">
        <v>0.33928571428571402</v>
      </c>
      <c r="S15" s="8">
        <v>0</v>
      </c>
      <c r="T15" s="8">
        <v>1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0.2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17.689285714285706</v>
      </c>
    </row>
    <row r="16" spans="1:36" x14ac:dyDescent="0.3">
      <c r="A16" t="s">
        <v>64</v>
      </c>
      <c r="B16" s="8">
        <v>0.5</v>
      </c>
      <c r="C16" s="8">
        <v>0</v>
      </c>
      <c r="D16" s="8">
        <v>0.25</v>
      </c>
      <c r="E16" s="8">
        <v>0</v>
      </c>
      <c r="F16" s="8">
        <v>0.58333333333333304</v>
      </c>
      <c r="G16" s="8">
        <v>8.6666666666666696</v>
      </c>
      <c r="H16" s="8">
        <v>0</v>
      </c>
      <c r="I16" s="8">
        <v>0.83333333333333304</v>
      </c>
      <c r="J16" s="8">
        <v>0.66666666666666696</v>
      </c>
      <c r="K16" s="8">
        <v>3.6666666666666701</v>
      </c>
      <c r="L16" s="8">
        <v>5</v>
      </c>
      <c r="M16" s="8">
        <v>0</v>
      </c>
      <c r="N16" s="8">
        <v>0</v>
      </c>
      <c r="O16" s="8">
        <v>1.3333333333333299</v>
      </c>
      <c r="P16" s="8">
        <v>1</v>
      </c>
      <c r="Q16" s="8">
        <v>1.5</v>
      </c>
      <c r="R16" s="8">
        <v>17.566666666666698</v>
      </c>
      <c r="S16" s="8">
        <v>0</v>
      </c>
      <c r="T16" s="8">
        <v>2</v>
      </c>
      <c r="U16" s="8">
        <v>0</v>
      </c>
      <c r="V16" s="8">
        <v>0</v>
      </c>
      <c r="W16" s="8">
        <v>8.4583333333333304</v>
      </c>
      <c r="X16" s="8">
        <v>3</v>
      </c>
      <c r="Y16" s="8">
        <v>0</v>
      </c>
      <c r="Z16" s="8">
        <v>2.4500000000000002</v>
      </c>
      <c r="AA16" s="8">
        <v>4.9166666666666696</v>
      </c>
      <c r="AB16" s="8">
        <v>0.95</v>
      </c>
      <c r="AC16" s="8">
        <v>1</v>
      </c>
      <c r="AD16" s="8">
        <v>0</v>
      </c>
      <c r="AE16" s="8">
        <v>1.3333333333333299</v>
      </c>
      <c r="AF16" s="8">
        <v>4.3302521008403403</v>
      </c>
      <c r="AG16" s="8">
        <v>3.5</v>
      </c>
      <c r="AH16" s="8">
        <v>0.58333333333333304</v>
      </c>
      <c r="AI16" s="8">
        <v>0.88333333333333297</v>
      </c>
      <c r="AJ16" s="8">
        <v>74.971918767507034</v>
      </c>
    </row>
    <row r="17" spans="1:36" x14ac:dyDescent="0.3">
      <c r="A17" t="s">
        <v>65</v>
      </c>
      <c r="B17" s="8">
        <v>4</v>
      </c>
      <c r="C17" s="8">
        <v>17.1428571428571</v>
      </c>
      <c r="D17" s="8">
        <v>2.8666666666666698</v>
      </c>
      <c r="E17" s="8">
        <v>1.45</v>
      </c>
      <c r="F17" s="8">
        <v>29.353210678210701</v>
      </c>
      <c r="G17" s="8">
        <v>23.2</v>
      </c>
      <c r="H17" s="8">
        <v>1.8333333333333299</v>
      </c>
      <c r="I17" s="8">
        <v>27.1242424242424</v>
      </c>
      <c r="J17" s="8">
        <v>33.9861111111111</v>
      </c>
      <c r="K17" s="8">
        <v>15.4333333333333</v>
      </c>
      <c r="L17" s="8">
        <v>7.8333333333333304</v>
      </c>
      <c r="M17" s="8">
        <v>1.8333333333333299</v>
      </c>
      <c r="N17" s="8">
        <v>1.5</v>
      </c>
      <c r="O17" s="8">
        <v>12.5833333333333</v>
      </c>
      <c r="P17" s="8">
        <v>7.5833333333333304</v>
      </c>
      <c r="Q17" s="8">
        <v>2.4833333333333298</v>
      </c>
      <c r="R17" s="8">
        <v>27.295039682539699</v>
      </c>
      <c r="S17" s="8">
        <v>3.7</v>
      </c>
      <c r="T17" s="8">
        <v>14.1666666666667</v>
      </c>
      <c r="U17" s="8">
        <v>2.9166666666666701</v>
      </c>
      <c r="V17" s="8">
        <v>0</v>
      </c>
      <c r="W17" s="8">
        <v>6.7</v>
      </c>
      <c r="X17" s="8">
        <v>20.3333333333333</v>
      </c>
      <c r="Y17" s="8">
        <v>0</v>
      </c>
      <c r="Z17" s="8">
        <v>1.9083333333333301</v>
      </c>
      <c r="AA17" s="8">
        <v>12.515873015873</v>
      </c>
      <c r="AB17" s="8">
        <v>6.3303571428571397</v>
      </c>
      <c r="AC17" s="8">
        <v>1.5</v>
      </c>
      <c r="AD17" s="8">
        <v>0</v>
      </c>
      <c r="AE17" s="8">
        <v>19.116666666666699</v>
      </c>
      <c r="AF17" s="8">
        <v>9.6809523809523803</v>
      </c>
      <c r="AG17" s="8">
        <v>9.75</v>
      </c>
      <c r="AH17" s="8">
        <v>1.5</v>
      </c>
      <c r="AI17" s="8">
        <v>2.25</v>
      </c>
      <c r="AJ17" s="8">
        <v>329.87031024531007</v>
      </c>
    </row>
    <row r="18" spans="1:36" x14ac:dyDescent="0.3">
      <c r="A18" t="s">
        <v>66</v>
      </c>
      <c r="B18" s="8">
        <v>8.0928571428571399</v>
      </c>
      <c r="C18" s="8">
        <v>40.0287538850041</v>
      </c>
      <c r="D18" s="8">
        <v>1022.95119255923</v>
      </c>
      <c r="E18" s="8">
        <v>328.03454398396002</v>
      </c>
      <c r="F18" s="8">
        <v>76.147142857142995</v>
      </c>
      <c r="G18" s="8">
        <v>12.7125258799172</v>
      </c>
      <c r="H18" s="8">
        <v>60.933542846042897</v>
      </c>
      <c r="I18" s="8">
        <v>70.260880296174605</v>
      </c>
      <c r="J18" s="8">
        <v>5.7421568627450998</v>
      </c>
      <c r="K18" s="8">
        <v>5.8916666666666702</v>
      </c>
      <c r="L18" s="8">
        <v>0.5</v>
      </c>
      <c r="M18" s="8">
        <v>0</v>
      </c>
      <c r="N18" s="8">
        <v>88.768188681168198</v>
      </c>
      <c r="O18" s="8">
        <v>0.43333333333333302</v>
      </c>
      <c r="P18" s="8">
        <v>21.683333333333302</v>
      </c>
      <c r="Q18" s="8">
        <v>1.7083333333333299</v>
      </c>
      <c r="R18" s="8">
        <v>353.937300869924</v>
      </c>
      <c r="S18" s="8">
        <v>43.830512543012503</v>
      </c>
      <c r="T18" s="8">
        <v>0.5</v>
      </c>
      <c r="U18" s="8">
        <v>223.282901329178</v>
      </c>
      <c r="V18" s="8">
        <v>1.2</v>
      </c>
      <c r="W18" s="8">
        <v>11.5548340548341</v>
      </c>
      <c r="X18" s="8">
        <v>2.25</v>
      </c>
      <c r="Y18" s="8">
        <v>0</v>
      </c>
      <c r="Z18" s="8">
        <v>331.15519539828301</v>
      </c>
      <c r="AA18" s="8">
        <v>1319.43894321366</v>
      </c>
      <c r="AB18" s="8">
        <v>835.50336122139402</v>
      </c>
      <c r="AC18" s="8">
        <v>536.64646133545</v>
      </c>
      <c r="AD18" s="8">
        <v>42.647603785103797</v>
      </c>
      <c r="AE18" s="8">
        <v>12.9086868686869</v>
      </c>
      <c r="AF18" s="8">
        <v>135.51849053724101</v>
      </c>
      <c r="AG18" s="8">
        <v>9.8761904761904695</v>
      </c>
      <c r="AH18" s="8">
        <v>21.173412698412701</v>
      </c>
      <c r="AI18" s="8">
        <v>222.10082790597599</v>
      </c>
      <c r="AJ18" s="8">
        <v>5847.4131738982551</v>
      </c>
    </row>
    <row r="19" spans="1:36" x14ac:dyDescent="0.3">
      <c r="A19" t="s">
        <v>67</v>
      </c>
      <c r="B19" s="8">
        <v>7.2333333333333298</v>
      </c>
      <c r="C19" s="8">
        <v>40.185405219780201</v>
      </c>
      <c r="D19" s="8">
        <v>137.60904782334299</v>
      </c>
      <c r="E19" s="8">
        <v>2.4227678571428601</v>
      </c>
      <c r="F19" s="8">
        <v>695.43999999999596</v>
      </c>
      <c r="G19" s="8">
        <v>458.25279899838603</v>
      </c>
      <c r="H19" s="8">
        <v>2.0476190476190501</v>
      </c>
      <c r="I19" s="8">
        <v>246.30844269593399</v>
      </c>
      <c r="J19" s="8">
        <v>202.724278499278</v>
      </c>
      <c r="K19" s="8">
        <v>13.5416666666667</v>
      </c>
      <c r="L19" s="8">
        <v>204.53333333333299</v>
      </c>
      <c r="M19" s="8">
        <v>141.26071428571399</v>
      </c>
      <c r="N19" s="8">
        <v>18.719047619047601</v>
      </c>
      <c r="O19" s="8">
        <v>95.852380952380898</v>
      </c>
      <c r="P19" s="8">
        <v>14.909523809523799</v>
      </c>
      <c r="Q19" s="8">
        <v>43.892857142857203</v>
      </c>
      <c r="R19" s="8">
        <v>7.31666666666667</v>
      </c>
      <c r="S19" s="8">
        <v>0</v>
      </c>
      <c r="T19" s="8">
        <v>9.3333333333333304</v>
      </c>
      <c r="U19" s="8">
        <v>9.7744485294117602</v>
      </c>
      <c r="V19" s="8">
        <v>0.16666666666666699</v>
      </c>
      <c r="W19" s="8">
        <v>718.26046176045998</v>
      </c>
      <c r="X19" s="8">
        <v>126.3</v>
      </c>
      <c r="Y19" s="8">
        <v>16.1666666666667</v>
      </c>
      <c r="Z19" s="8">
        <v>105.285466269841</v>
      </c>
      <c r="AA19" s="8">
        <v>29.677132936507899</v>
      </c>
      <c r="AB19" s="8">
        <v>26.6864236082986</v>
      </c>
      <c r="AC19" s="8">
        <v>33.1723155929038</v>
      </c>
      <c r="AD19" s="8">
        <v>4.04285714285714</v>
      </c>
      <c r="AE19" s="8">
        <v>464.75581139329699</v>
      </c>
      <c r="AF19" s="8">
        <v>9.1549107142857107</v>
      </c>
      <c r="AG19" s="8">
        <v>8.1666666666666696</v>
      </c>
      <c r="AH19" s="8">
        <v>18.477777777777799</v>
      </c>
      <c r="AI19" s="8">
        <v>1.42063492063492</v>
      </c>
      <c r="AJ19" s="8">
        <v>3913.0914579306109</v>
      </c>
    </row>
    <row r="20" spans="1:36" x14ac:dyDescent="0.3">
      <c r="A20" t="s">
        <v>68</v>
      </c>
      <c r="B20" s="8">
        <v>10.6833333333333</v>
      </c>
      <c r="C20" s="8">
        <v>45.202074314574297</v>
      </c>
      <c r="D20" s="8">
        <v>173.17657747433901</v>
      </c>
      <c r="E20" s="8">
        <v>49.8472831906656</v>
      </c>
      <c r="F20" s="8">
        <v>128.03457671957699</v>
      </c>
      <c r="G20" s="8">
        <v>299.15638528138498</v>
      </c>
      <c r="H20" s="8">
        <v>9.6964646464646496</v>
      </c>
      <c r="I20" s="8">
        <v>113.587215562216</v>
      </c>
      <c r="J20" s="8">
        <v>109.670634920635</v>
      </c>
      <c r="K20" s="8">
        <v>72.266666666666694</v>
      </c>
      <c r="L20" s="8">
        <v>26.0833333333333</v>
      </c>
      <c r="M20" s="8">
        <v>17.75</v>
      </c>
      <c r="N20" s="8">
        <v>8.8236111111111093</v>
      </c>
      <c r="O20" s="8">
        <v>21.167857142857098</v>
      </c>
      <c r="P20" s="8">
        <v>16.191666666666698</v>
      </c>
      <c r="Q20" s="8">
        <v>4.0416666666666696</v>
      </c>
      <c r="R20" s="8">
        <v>147.18253968253899</v>
      </c>
      <c r="S20" s="8">
        <v>13.883333333333301</v>
      </c>
      <c r="T20" s="8">
        <v>14.9166666666667</v>
      </c>
      <c r="U20" s="8">
        <v>37.160343340234697</v>
      </c>
      <c r="V20" s="8">
        <v>0.2</v>
      </c>
      <c r="W20" s="8">
        <v>357.00061327561201</v>
      </c>
      <c r="X20" s="8">
        <v>48.616666666666703</v>
      </c>
      <c r="Y20" s="8">
        <v>0.33333333333333298</v>
      </c>
      <c r="Z20" s="8">
        <v>185.66663377472199</v>
      </c>
      <c r="AA20" s="8">
        <v>307.70699201535501</v>
      </c>
      <c r="AB20" s="8">
        <v>110.089216747305</v>
      </c>
      <c r="AC20" s="8">
        <v>113.406710383454</v>
      </c>
      <c r="AD20" s="8">
        <v>6.7678571428571397</v>
      </c>
      <c r="AE20" s="8">
        <v>143.823015873016</v>
      </c>
      <c r="AF20" s="8">
        <v>72.992261904762003</v>
      </c>
      <c r="AG20" s="8">
        <v>53.6666666666667</v>
      </c>
      <c r="AH20" s="8">
        <v>7.9</v>
      </c>
      <c r="AI20" s="8">
        <v>61.426558572147101</v>
      </c>
      <c r="AJ20" s="8">
        <v>2788.1187564091624</v>
      </c>
    </row>
    <row r="21" spans="1:36" x14ac:dyDescent="0.3">
      <c r="A21" t="s">
        <v>69</v>
      </c>
      <c r="B21" s="8">
        <v>2.75</v>
      </c>
      <c r="C21" s="8">
        <v>60.8611471861472</v>
      </c>
      <c r="D21" s="8">
        <v>29.6164862914863</v>
      </c>
      <c r="E21" s="8">
        <v>4.7492424242424196</v>
      </c>
      <c r="F21" s="8">
        <v>30.055357142857101</v>
      </c>
      <c r="G21" s="8">
        <v>15.733333333333301</v>
      </c>
      <c r="H21" s="8">
        <v>0</v>
      </c>
      <c r="I21" s="8">
        <v>43.610256410256497</v>
      </c>
      <c r="J21" s="8">
        <v>47.4</v>
      </c>
      <c r="K21" s="8">
        <v>13.1666666666667</v>
      </c>
      <c r="L21" s="8">
        <v>6.5</v>
      </c>
      <c r="M21" s="8">
        <v>0.9</v>
      </c>
      <c r="N21" s="8">
        <v>1.2111111111111099</v>
      </c>
      <c r="O21" s="8">
        <v>7.3583333333333298</v>
      </c>
      <c r="P21" s="8">
        <v>2</v>
      </c>
      <c r="Q21" s="8">
        <v>7.5320512820512802</v>
      </c>
      <c r="R21" s="8">
        <v>34.3130952380953</v>
      </c>
      <c r="S21" s="8">
        <v>0.45833333333333298</v>
      </c>
      <c r="T21" s="8">
        <v>21.0833333333333</v>
      </c>
      <c r="U21" s="8">
        <v>15.9044011544011</v>
      </c>
      <c r="V21" s="8">
        <v>2.5</v>
      </c>
      <c r="W21" s="8">
        <v>14.2</v>
      </c>
      <c r="X21" s="8">
        <v>15.226190476190499</v>
      </c>
      <c r="Y21" s="8">
        <v>0</v>
      </c>
      <c r="Z21" s="8">
        <v>3.4075757575757599</v>
      </c>
      <c r="AA21" s="8">
        <v>22.112204387683899</v>
      </c>
      <c r="AB21" s="8">
        <v>6.3194444444444402</v>
      </c>
      <c r="AC21" s="8">
        <v>2.7095238095238101</v>
      </c>
      <c r="AD21" s="8">
        <v>0.45</v>
      </c>
      <c r="AE21" s="8">
        <v>44.417978088028804</v>
      </c>
      <c r="AF21" s="8">
        <v>11.266666666666699</v>
      </c>
      <c r="AG21" s="8">
        <v>24.0833333333333</v>
      </c>
      <c r="AH21" s="8">
        <v>8.4166666666666607</v>
      </c>
      <c r="AI21" s="8">
        <v>2.95</v>
      </c>
      <c r="AJ21" s="8">
        <v>503.26273187076225</v>
      </c>
    </row>
    <row r="22" spans="1:36" x14ac:dyDescent="0.3">
      <c r="A22" t="s">
        <v>70</v>
      </c>
      <c r="B22" s="8">
        <v>1.63333333333333</v>
      </c>
      <c r="C22" s="8">
        <v>14.5997326203209</v>
      </c>
      <c r="D22" s="8">
        <v>3.68333333333333</v>
      </c>
      <c r="E22" s="8">
        <v>0.43333333333333302</v>
      </c>
      <c r="F22" s="8">
        <v>161.73571428571401</v>
      </c>
      <c r="G22" s="8">
        <v>48.808333333333401</v>
      </c>
      <c r="H22" s="8">
        <v>0</v>
      </c>
      <c r="I22" s="8">
        <v>79.910385855974198</v>
      </c>
      <c r="J22" s="8">
        <v>92.794444444444594</v>
      </c>
      <c r="K22" s="8">
        <v>3</v>
      </c>
      <c r="L22" s="8">
        <v>94.55</v>
      </c>
      <c r="M22" s="8">
        <v>6.8333333333333304</v>
      </c>
      <c r="N22" s="8">
        <v>0</v>
      </c>
      <c r="O22" s="8">
        <v>2.0333333333333301</v>
      </c>
      <c r="P22" s="8">
        <v>9.3333333333333304</v>
      </c>
      <c r="Q22" s="8">
        <v>28.266666666666701</v>
      </c>
      <c r="R22" s="8">
        <v>21.375</v>
      </c>
      <c r="S22" s="8">
        <v>0</v>
      </c>
      <c r="T22" s="8">
        <v>3.4166666666666701</v>
      </c>
      <c r="U22" s="8">
        <v>1</v>
      </c>
      <c r="V22" s="8">
        <v>0</v>
      </c>
      <c r="W22" s="8">
        <v>92.470634920634893</v>
      </c>
      <c r="X22" s="8">
        <v>32.316666666666698</v>
      </c>
      <c r="Y22" s="8">
        <v>20.6666666666667</v>
      </c>
      <c r="Z22" s="8">
        <v>27.7785714285714</v>
      </c>
      <c r="AA22" s="8">
        <v>4.68333333333333</v>
      </c>
      <c r="AB22" s="8">
        <v>1.19285714285714</v>
      </c>
      <c r="AC22" s="8">
        <v>0.58333333333333304</v>
      </c>
      <c r="AD22" s="8">
        <v>5.5833333333333304</v>
      </c>
      <c r="AE22" s="8">
        <v>17.227777777777799</v>
      </c>
      <c r="AF22" s="8">
        <v>4.25</v>
      </c>
      <c r="AG22" s="8">
        <v>9.3928571428571406</v>
      </c>
      <c r="AH22" s="8">
        <v>8.8333333333333304</v>
      </c>
      <c r="AI22" s="8">
        <v>2.5833333333333299</v>
      </c>
      <c r="AJ22" s="8">
        <v>800.96964228581885</v>
      </c>
    </row>
    <row r="23" spans="1:36" x14ac:dyDescent="0.3">
      <c r="A23" t="s">
        <v>71</v>
      </c>
      <c r="B23" s="8">
        <v>65.712121212121204</v>
      </c>
      <c r="C23" s="8">
        <v>373.719896939862</v>
      </c>
      <c r="D23" s="8">
        <v>526.58089259666497</v>
      </c>
      <c r="E23" s="8">
        <v>216.859390131868</v>
      </c>
      <c r="F23" s="8">
        <v>538.63733766233599</v>
      </c>
      <c r="G23" s="8">
        <v>268.06273448773402</v>
      </c>
      <c r="H23" s="8">
        <v>8.4884920634920604</v>
      </c>
      <c r="I23" s="8">
        <v>395.22025867649398</v>
      </c>
      <c r="J23" s="8">
        <v>287.43253968253998</v>
      </c>
      <c r="K23" s="8">
        <v>21.7</v>
      </c>
      <c r="L23" s="8">
        <v>82.376190476190501</v>
      </c>
      <c r="M23" s="8">
        <v>29.3333333333333</v>
      </c>
      <c r="N23" s="8">
        <v>29.574219845205601</v>
      </c>
      <c r="O23" s="8">
        <v>69.943589743589797</v>
      </c>
      <c r="P23" s="8">
        <v>30.094444444444498</v>
      </c>
      <c r="Q23" s="8">
        <v>114.25703324453301</v>
      </c>
      <c r="R23" s="8">
        <v>167.67119351237</v>
      </c>
      <c r="S23" s="8">
        <v>17.5416666666667</v>
      </c>
      <c r="T23" s="8">
        <v>75.5</v>
      </c>
      <c r="U23" s="8">
        <v>128.67289823702899</v>
      </c>
      <c r="V23" s="8">
        <v>16</v>
      </c>
      <c r="W23" s="8">
        <v>330.81144688644503</v>
      </c>
      <c r="X23" s="8">
        <v>50.55</v>
      </c>
      <c r="Y23" s="8">
        <v>4</v>
      </c>
      <c r="Z23" s="8">
        <v>228.74861662089901</v>
      </c>
      <c r="AA23" s="8">
        <v>671.75901060557806</v>
      </c>
      <c r="AB23" s="8">
        <v>309.58537054817498</v>
      </c>
      <c r="AC23" s="8">
        <v>328.58093490214702</v>
      </c>
      <c r="AD23" s="8">
        <v>25.621428571428499</v>
      </c>
      <c r="AE23" s="8">
        <v>309.65843358815903</v>
      </c>
      <c r="AF23" s="8">
        <v>124.289952619844</v>
      </c>
      <c r="AG23" s="8">
        <v>108.69358974359</v>
      </c>
      <c r="AH23" s="8">
        <v>27.8333333333333</v>
      </c>
      <c r="AI23" s="8">
        <v>113.489468028999</v>
      </c>
      <c r="AJ23" s="8">
        <v>6096.9998184050728</v>
      </c>
    </row>
    <row r="24" spans="1:36" x14ac:dyDescent="0.3">
      <c r="A24" t="s">
        <v>72</v>
      </c>
      <c r="B24" s="8">
        <v>0.83333333333333304</v>
      </c>
      <c r="C24" s="8">
        <v>2.1666666666666701</v>
      </c>
      <c r="D24" s="8">
        <v>5.41071428571429</v>
      </c>
      <c r="E24" s="8">
        <v>4.1224465148378204</v>
      </c>
      <c r="F24" s="8">
        <v>25.066666666666698</v>
      </c>
      <c r="G24" s="8">
        <v>12.625</v>
      </c>
      <c r="H24" s="8">
        <v>112.867843267843</v>
      </c>
      <c r="I24" s="8">
        <v>4.74166666666666</v>
      </c>
      <c r="J24" s="8">
        <v>3.1666666666666701</v>
      </c>
      <c r="K24" s="8">
        <v>12.8333333333333</v>
      </c>
      <c r="L24" s="8">
        <v>3.8333333333333299</v>
      </c>
      <c r="M24" s="8">
        <v>0.5</v>
      </c>
      <c r="N24" s="8">
        <v>0.25</v>
      </c>
      <c r="O24" s="8">
        <v>6.8333333333333304</v>
      </c>
      <c r="P24" s="8">
        <v>0</v>
      </c>
      <c r="Q24" s="8">
        <v>0.14285714285714299</v>
      </c>
      <c r="R24" s="8">
        <v>29.984956709956698</v>
      </c>
      <c r="S24" s="8">
        <v>5</v>
      </c>
      <c r="T24" s="8">
        <v>14</v>
      </c>
      <c r="U24" s="8">
        <v>6.4</v>
      </c>
      <c r="V24" s="8">
        <v>0</v>
      </c>
      <c r="W24" s="8">
        <v>7.2833333333333297</v>
      </c>
      <c r="X24" s="8">
        <v>2.0833333333333299</v>
      </c>
      <c r="Y24" s="8">
        <v>0</v>
      </c>
      <c r="Z24" s="8">
        <v>12.418589743589701</v>
      </c>
      <c r="AA24" s="8">
        <v>20.002605244996602</v>
      </c>
      <c r="AB24" s="8">
        <v>11.7436868686869</v>
      </c>
      <c r="AC24" s="8">
        <v>5.2698412698412698</v>
      </c>
      <c r="AD24" s="8">
        <v>0.66666666666666696</v>
      </c>
      <c r="AE24" s="8">
        <v>8.6607142857142794</v>
      </c>
      <c r="AF24" s="8">
        <v>6.2575757575757596</v>
      </c>
      <c r="AG24" s="8">
        <v>17.4166666666667</v>
      </c>
      <c r="AH24" s="8">
        <v>0</v>
      </c>
      <c r="AI24" s="8">
        <v>2.9357142857142899</v>
      </c>
      <c r="AJ24" s="8">
        <v>345.51754537732774</v>
      </c>
    </row>
    <row r="25" spans="1:36" x14ac:dyDescent="0.3">
      <c r="A25" t="s">
        <v>73</v>
      </c>
      <c r="B25" s="8">
        <v>0</v>
      </c>
      <c r="C25" s="8">
        <v>14.694383394383401</v>
      </c>
      <c r="D25" s="8">
        <v>8.3237118868297095</v>
      </c>
      <c r="E25" s="8">
        <v>0.33333333333333298</v>
      </c>
      <c r="F25" s="8">
        <v>44.133333333333297</v>
      </c>
      <c r="G25" s="8">
        <v>19.233333333333299</v>
      </c>
      <c r="H25" s="8">
        <v>0</v>
      </c>
      <c r="I25" s="8">
        <v>19.437301587301601</v>
      </c>
      <c r="J25" s="8">
        <v>33.8333333333333</v>
      </c>
      <c r="K25" s="8">
        <v>4.4166666666666696</v>
      </c>
      <c r="L25" s="8">
        <v>11</v>
      </c>
      <c r="M25" s="8">
        <v>1.5833333333333299</v>
      </c>
      <c r="N25" s="8">
        <v>0.5</v>
      </c>
      <c r="O25" s="8">
        <v>13.6666666666667</v>
      </c>
      <c r="P25" s="8">
        <v>2</v>
      </c>
      <c r="Q25" s="8">
        <v>2.5</v>
      </c>
      <c r="R25" s="8">
        <v>36.482688145188199</v>
      </c>
      <c r="S25" s="8">
        <v>7.3125</v>
      </c>
      <c r="T25" s="8">
        <v>16.066666666666698</v>
      </c>
      <c r="U25" s="8">
        <v>0.125</v>
      </c>
      <c r="V25" s="8">
        <v>0</v>
      </c>
      <c r="W25" s="8">
        <v>28.6666666666667</v>
      </c>
      <c r="X25" s="8">
        <v>9.3333333333333304</v>
      </c>
      <c r="Y25" s="8">
        <v>1.3333333333333299</v>
      </c>
      <c r="Z25" s="8">
        <v>48.1404761904762</v>
      </c>
      <c r="AA25" s="8">
        <v>22.792282894308801</v>
      </c>
      <c r="AB25" s="8">
        <v>5.8476190476190499</v>
      </c>
      <c r="AC25" s="8">
        <v>2.5750000000000002</v>
      </c>
      <c r="AD25" s="8">
        <v>0.125</v>
      </c>
      <c r="AE25" s="8">
        <v>23.5935897435897</v>
      </c>
      <c r="AF25" s="8">
        <v>9.6111111111111107</v>
      </c>
      <c r="AG25" s="8">
        <v>8.1666666666666696</v>
      </c>
      <c r="AH25" s="8">
        <v>1</v>
      </c>
      <c r="AI25" s="8">
        <v>0.5</v>
      </c>
      <c r="AJ25" s="8">
        <v>397.32733066747437</v>
      </c>
    </row>
    <row r="26" spans="1:36" x14ac:dyDescent="0.3">
      <c r="A26" t="s">
        <v>74</v>
      </c>
      <c r="B26" s="8">
        <v>1.75</v>
      </c>
      <c r="C26" s="8">
        <v>2.3666666666666698</v>
      </c>
      <c r="D26" s="8">
        <v>1.94444444444444</v>
      </c>
      <c r="E26" s="8">
        <v>8.3333333333333301E-2</v>
      </c>
      <c r="F26" s="8">
        <v>8.25</v>
      </c>
      <c r="G26" s="8">
        <v>30.876190476190501</v>
      </c>
      <c r="H26" s="8">
        <v>0.7</v>
      </c>
      <c r="I26" s="8">
        <v>12.116666666666699</v>
      </c>
      <c r="J26" s="8">
        <v>40.5416666666666</v>
      </c>
      <c r="K26" s="8">
        <v>15.5833333333333</v>
      </c>
      <c r="L26" s="8">
        <v>1</v>
      </c>
      <c r="M26" s="8">
        <v>0</v>
      </c>
      <c r="N26" s="8">
        <v>0.33333333333333298</v>
      </c>
      <c r="O26" s="8">
        <v>0.5</v>
      </c>
      <c r="P26" s="8">
        <v>2.2000000000000002</v>
      </c>
      <c r="Q26" s="8">
        <v>0</v>
      </c>
      <c r="R26" s="8">
        <v>29.133333333333301</v>
      </c>
      <c r="S26" s="8">
        <v>2.3333333333333299</v>
      </c>
      <c r="T26" s="8">
        <v>0</v>
      </c>
      <c r="U26" s="8">
        <v>0.53333333333333299</v>
      </c>
      <c r="V26" s="8">
        <v>0</v>
      </c>
      <c r="W26" s="8">
        <v>3.0833333333333299</v>
      </c>
      <c r="X26" s="8">
        <v>2.25</v>
      </c>
      <c r="Y26" s="8">
        <v>0</v>
      </c>
      <c r="Z26" s="8">
        <v>10.159956709956701</v>
      </c>
      <c r="AA26" s="8">
        <v>10.6473160611318</v>
      </c>
      <c r="AB26" s="8">
        <v>3.5333333333333399</v>
      </c>
      <c r="AC26" s="8">
        <v>0.66666666666666696</v>
      </c>
      <c r="AD26" s="8">
        <v>0</v>
      </c>
      <c r="AE26" s="8">
        <v>1.95</v>
      </c>
      <c r="AF26" s="8">
        <v>8.8000000000000007</v>
      </c>
      <c r="AG26" s="8">
        <v>2.6666666666666701</v>
      </c>
      <c r="AH26" s="8">
        <v>1.5</v>
      </c>
      <c r="AI26" s="8">
        <v>0.192857142857143</v>
      </c>
      <c r="AJ26" s="8">
        <v>195.6957648345805</v>
      </c>
    </row>
    <row r="27" spans="1:36" x14ac:dyDescent="0.3">
      <c r="A27" t="s">
        <v>75</v>
      </c>
      <c r="B27" s="8">
        <v>4.0999999999999996</v>
      </c>
      <c r="C27" s="8">
        <v>370.084888470892</v>
      </c>
      <c r="D27" s="8">
        <v>354.331823558184</v>
      </c>
      <c r="E27" s="8">
        <v>10.9976551226551</v>
      </c>
      <c r="F27" s="8">
        <v>405.428888888887</v>
      </c>
      <c r="G27" s="8">
        <v>128.39664502164501</v>
      </c>
      <c r="H27" s="8">
        <v>3.3607142857142902</v>
      </c>
      <c r="I27" s="8">
        <v>379.39961055267202</v>
      </c>
      <c r="J27" s="8">
        <v>179.965144006321</v>
      </c>
      <c r="K27" s="8">
        <v>57.225000000000001</v>
      </c>
      <c r="L27" s="8">
        <v>4.5095238095238104</v>
      </c>
      <c r="M27" s="8">
        <v>7.66071428571429</v>
      </c>
      <c r="N27" s="8">
        <v>36.2862562416271</v>
      </c>
      <c r="O27" s="8">
        <v>27.533333333333299</v>
      </c>
      <c r="P27" s="8">
        <v>6.3</v>
      </c>
      <c r="Q27" s="8">
        <v>162.035028337744</v>
      </c>
      <c r="R27" s="8">
        <v>57.166340092655901</v>
      </c>
      <c r="S27" s="8">
        <v>79.955494505494499</v>
      </c>
      <c r="T27" s="8">
        <v>100.5</v>
      </c>
      <c r="U27" s="8">
        <v>37.157669128257403</v>
      </c>
      <c r="V27" s="8">
        <v>3.8333333333333299</v>
      </c>
      <c r="W27" s="8">
        <v>88.546500721500806</v>
      </c>
      <c r="X27" s="8">
        <v>55.075000000000003</v>
      </c>
      <c r="Y27" s="8">
        <v>0.33333333333333298</v>
      </c>
      <c r="Z27" s="8">
        <v>19.5470598845599</v>
      </c>
      <c r="AA27" s="8">
        <v>66.879477072679407</v>
      </c>
      <c r="AB27" s="8">
        <v>89.381081054610704</v>
      </c>
      <c r="AC27" s="8">
        <v>41.189466994358298</v>
      </c>
      <c r="AD27" s="8">
        <v>6.0277777777777803</v>
      </c>
      <c r="AE27" s="8">
        <v>437.65410221144703</v>
      </c>
      <c r="AF27" s="8">
        <v>96.9299353424354</v>
      </c>
      <c r="AG27" s="8">
        <v>184.78730158730201</v>
      </c>
      <c r="AH27" s="8">
        <v>27.3944444444444</v>
      </c>
      <c r="AI27" s="8">
        <v>2.4095238095238098</v>
      </c>
      <c r="AJ27" s="8">
        <v>3532.3830672086274</v>
      </c>
    </row>
    <row r="28" spans="1:36" x14ac:dyDescent="0.3">
      <c r="A28" t="s">
        <v>76</v>
      </c>
      <c r="B28" s="8">
        <v>407.81359826734302</v>
      </c>
      <c r="C28" s="8">
        <v>959.73724248623205</v>
      </c>
      <c r="D28" s="8">
        <v>185.78084475281</v>
      </c>
      <c r="E28" s="8">
        <v>12.440710678210699</v>
      </c>
      <c r="F28" s="8">
        <v>84.485714285714394</v>
      </c>
      <c r="G28" s="8">
        <v>9.3242424242424207</v>
      </c>
      <c r="H28" s="8">
        <v>0.78333333333333299</v>
      </c>
      <c r="I28" s="8">
        <v>411.10921541019201</v>
      </c>
      <c r="J28" s="8">
        <v>72.508823529411799</v>
      </c>
      <c r="K28" s="8">
        <v>0.2</v>
      </c>
      <c r="L28" s="8">
        <v>0.5</v>
      </c>
      <c r="M28" s="8">
        <v>0.5</v>
      </c>
      <c r="N28" s="8">
        <v>9.1808913308913294</v>
      </c>
      <c r="O28" s="8">
        <v>37.3333333333333</v>
      </c>
      <c r="P28" s="8">
        <v>2.25</v>
      </c>
      <c r="Q28" s="8">
        <v>11.587179487179499</v>
      </c>
      <c r="R28" s="8">
        <v>4.3333333333333304</v>
      </c>
      <c r="S28" s="8">
        <v>0</v>
      </c>
      <c r="T28" s="8">
        <v>3.3928571428571401</v>
      </c>
      <c r="U28" s="8">
        <v>119.85503663003701</v>
      </c>
      <c r="V28" s="8">
        <v>0</v>
      </c>
      <c r="W28" s="8">
        <v>9.4234126984126991</v>
      </c>
      <c r="X28" s="8">
        <v>1.8333333333333299</v>
      </c>
      <c r="Y28" s="8">
        <v>0</v>
      </c>
      <c r="Z28" s="8">
        <v>11.1474567099567</v>
      </c>
      <c r="AA28" s="8">
        <v>86.937193106601001</v>
      </c>
      <c r="AB28" s="8">
        <v>11.8031835269993</v>
      </c>
      <c r="AC28" s="8">
        <v>13.0564683378637</v>
      </c>
      <c r="AD28" s="8">
        <v>2.2000000000000002</v>
      </c>
      <c r="AE28" s="8">
        <v>0.48611111111111099</v>
      </c>
      <c r="AF28" s="8">
        <v>1.3625</v>
      </c>
      <c r="AG28" s="8">
        <v>1.5</v>
      </c>
      <c r="AH28" s="8">
        <v>13.616666666666699</v>
      </c>
      <c r="AI28" s="8">
        <v>0.61111111111111105</v>
      </c>
      <c r="AJ28" s="8">
        <v>2487.0937930271789</v>
      </c>
    </row>
    <row r="29" spans="1:36" x14ac:dyDescent="0.3">
      <c r="A29" t="s">
        <v>77</v>
      </c>
      <c r="B29" s="8">
        <v>0</v>
      </c>
      <c r="C29" s="8">
        <v>8.0979853479853503</v>
      </c>
      <c r="D29" s="8">
        <v>5.8639328063241098</v>
      </c>
      <c r="E29" s="8">
        <v>0</v>
      </c>
      <c r="F29" s="8">
        <v>1.56666666666667</v>
      </c>
      <c r="G29" s="8">
        <v>7.75</v>
      </c>
      <c r="H29" s="8">
        <v>0</v>
      </c>
      <c r="I29" s="8">
        <v>9.25</v>
      </c>
      <c r="J29" s="8">
        <v>7.0833333333333304</v>
      </c>
      <c r="K29" s="8">
        <v>3.8333333333333299</v>
      </c>
      <c r="L29" s="8">
        <v>0</v>
      </c>
      <c r="M29" s="8">
        <v>0</v>
      </c>
      <c r="N29" s="8">
        <v>0</v>
      </c>
      <c r="O29" s="8">
        <v>8.0333333333333297</v>
      </c>
      <c r="P29" s="8">
        <v>0</v>
      </c>
      <c r="Q29" s="8">
        <v>4.30833333333333</v>
      </c>
      <c r="R29" s="8">
        <v>11.474675324675299</v>
      </c>
      <c r="S29" s="8">
        <v>2.1666666666666701</v>
      </c>
      <c r="T29" s="8">
        <v>30.976190476190499</v>
      </c>
      <c r="U29" s="8">
        <v>0.91666666666666696</v>
      </c>
      <c r="V29" s="8">
        <v>0.5</v>
      </c>
      <c r="W29" s="8">
        <v>0</v>
      </c>
      <c r="X29" s="8">
        <v>0</v>
      </c>
      <c r="Y29" s="8">
        <v>0</v>
      </c>
      <c r="Z29" s="8">
        <v>0</v>
      </c>
      <c r="AA29" s="8">
        <v>1.9135243841126199</v>
      </c>
      <c r="AB29" s="8">
        <v>2.6083333333333298</v>
      </c>
      <c r="AC29" s="8">
        <v>0.5</v>
      </c>
      <c r="AD29" s="8">
        <v>0</v>
      </c>
      <c r="AE29" s="8">
        <v>0</v>
      </c>
      <c r="AF29" s="8">
        <v>3</v>
      </c>
      <c r="AG29" s="8">
        <v>24.9166666666667</v>
      </c>
      <c r="AH29" s="8">
        <v>0</v>
      </c>
      <c r="AI29" s="8">
        <v>0</v>
      </c>
      <c r="AJ29" s="8">
        <v>134.75964167262123</v>
      </c>
    </row>
    <row r="30" spans="1:36" x14ac:dyDescent="0.3">
      <c r="A30" t="s">
        <v>78</v>
      </c>
      <c r="B30" s="8">
        <v>3.17619047619048</v>
      </c>
      <c r="C30" s="8">
        <v>218.841676081614</v>
      </c>
      <c r="D30" s="8">
        <v>339.88384735964598</v>
      </c>
      <c r="E30" s="8">
        <v>38.237906804904704</v>
      </c>
      <c r="F30" s="8">
        <v>166.44761904761901</v>
      </c>
      <c r="G30" s="8">
        <v>67.288827838827899</v>
      </c>
      <c r="H30" s="8">
        <v>38.767460317460298</v>
      </c>
      <c r="I30" s="8">
        <v>134.225420940715</v>
      </c>
      <c r="J30" s="8">
        <v>89.9027777777778</v>
      </c>
      <c r="K30" s="8">
        <v>34.3333333333333</v>
      </c>
      <c r="L30" s="8">
        <v>12.5</v>
      </c>
      <c r="M30" s="8">
        <v>14.8083333333333</v>
      </c>
      <c r="N30" s="8">
        <v>38.3985894121477</v>
      </c>
      <c r="O30" s="8">
        <v>47.569047619047602</v>
      </c>
      <c r="P30" s="8">
        <v>12.826190476190501</v>
      </c>
      <c r="Q30" s="8">
        <v>28.1437441643324</v>
      </c>
      <c r="R30" s="8">
        <v>215.17243399874999</v>
      </c>
      <c r="S30" s="8">
        <v>11.616666666666699</v>
      </c>
      <c r="T30" s="8">
        <v>49.3333333333333</v>
      </c>
      <c r="U30" s="8">
        <v>84.612968975469201</v>
      </c>
      <c r="V30" s="8">
        <v>8.8333333333333304</v>
      </c>
      <c r="W30" s="8">
        <v>57.471825396825402</v>
      </c>
      <c r="X30" s="8">
        <v>29.033333333333299</v>
      </c>
      <c r="Y30" s="8">
        <v>0.33333333333333298</v>
      </c>
      <c r="Z30" s="8">
        <v>109.25642551892599</v>
      </c>
      <c r="AA30" s="8">
        <v>323.00190710801297</v>
      </c>
      <c r="AB30" s="8">
        <v>184.99025477425999</v>
      </c>
      <c r="AC30" s="8">
        <v>141.62400473696701</v>
      </c>
      <c r="AD30" s="8">
        <v>7.6666666666666696</v>
      </c>
      <c r="AE30" s="8">
        <v>117.635988455988</v>
      </c>
      <c r="AF30" s="8">
        <v>73.303373015873106</v>
      </c>
      <c r="AG30" s="8">
        <v>59.7</v>
      </c>
      <c r="AH30" s="8">
        <v>26.983333333333299</v>
      </c>
      <c r="AI30" s="8">
        <v>36.479362716128897</v>
      </c>
      <c r="AJ30" s="8">
        <v>2822.3995096803392</v>
      </c>
    </row>
    <row r="31" spans="1:36" x14ac:dyDescent="0.3">
      <c r="A31" t="s">
        <v>79</v>
      </c>
      <c r="B31" s="8">
        <v>22.133583959899799</v>
      </c>
      <c r="C31" s="8">
        <v>360.34566040885397</v>
      </c>
      <c r="D31" s="8">
        <v>693.88966326142304</v>
      </c>
      <c r="E31" s="8">
        <v>103.357143947704</v>
      </c>
      <c r="F31" s="8">
        <v>481.14389499389199</v>
      </c>
      <c r="G31" s="8">
        <v>202.68376623376599</v>
      </c>
      <c r="H31" s="8">
        <v>13.4714285714286</v>
      </c>
      <c r="I31" s="8">
        <v>252.50318698759</v>
      </c>
      <c r="J31" s="8">
        <v>176.40676003734799</v>
      </c>
      <c r="K31" s="8">
        <v>20.366666666666699</v>
      </c>
      <c r="L31" s="8">
        <v>38</v>
      </c>
      <c r="M31" s="8">
        <v>41.616666666666703</v>
      </c>
      <c r="N31" s="8">
        <v>31.233012820512801</v>
      </c>
      <c r="O31" s="8">
        <v>52.601623376623401</v>
      </c>
      <c r="P31" s="8">
        <v>12.759523809523801</v>
      </c>
      <c r="Q31" s="8">
        <v>183.482678106207</v>
      </c>
      <c r="R31" s="8">
        <v>127.572250365957</v>
      </c>
      <c r="S31" s="8">
        <v>12.035714285714301</v>
      </c>
      <c r="T31" s="8">
        <v>81.650000000000006</v>
      </c>
      <c r="U31" s="8">
        <v>116.646836496837</v>
      </c>
      <c r="V31" s="8">
        <v>16.1666666666667</v>
      </c>
      <c r="W31" s="8">
        <v>340.23225236665598</v>
      </c>
      <c r="X31" s="8">
        <v>92.483333333333306</v>
      </c>
      <c r="Y31" s="8">
        <v>1.75</v>
      </c>
      <c r="Z31" s="8">
        <v>114.43102453102399</v>
      </c>
      <c r="AA31" s="8">
        <v>660.82648045090696</v>
      </c>
      <c r="AB31" s="8">
        <v>295.100672890184</v>
      </c>
      <c r="AC31" s="8">
        <v>227.30886609946799</v>
      </c>
      <c r="AD31" s="8">
        <v>90.602319902319806</v>
      </c>
      <c r="AE31" s="8">
        <v>431.07167611356101</v>
      </c>
      <c r="AF31" s="8">
        <v>91.234859584859606</v>
      </c>
      <c r="AG31" s="8">
        <v>134.72619047619099</v>
      </c>
      <c r="AH31" s="8">
        <v>43.033333333333402</v>
      </c>
      <c r="AI31" s="8">
        <v>119.20501208637999</v>
      </c>
      <c r="AJ31" s="8">
        <v>5682.0727488314978</v>
      </c>
    </row>
    <row r="32" spans="1:36" x14ac:dyDescent="0.3">
      <c r="A32" t="s">
        <v>80</v>
      </c>
      <c r="B32" s="8">
        <v>4.5</v>
      </c>
      <c r="C32" s="8">
        <v>7.5797942253824599</v>
      </c>
      <c r="D32" s="8">
        <v>16.385497835497802</v>
      </c>
      <c r="E32" s="8">
        <v>6.7950757575757601</v>
      </c>
      <c r="F32" s="8">
        <v>13.25</v>
      </c>
      <c r="G32" s="8">
        <v>44.566666666666698</v>
      </c>
      <c r="H32" s="8">
        <v>2.9928571428571402</v>
      </c>
      <c r="I32" s="8">
        <v>35.667857142857102</v>
      </c>
      <c r="J32" s="8">
        <v>23.977777777777799</v>
      </c>
      <c r="K32" s="8">
        <v>15.8333333333333</v>
      </c>
      <c r="L32" s="8">
        <v>1</v>
      </c>
      <c r="M32" s="8">
        <v>0</v>
      </c>
      <c r="N32" s="8">
        <v>3.1166666666666698</v>
      </c>
      <c r="O32" s="8">
        <v>11.45</v>
      </c>
      <c r="P32" s="8">
        <v>2.8333333333333299</v>
      </c>
      <c r="Q32" s="8">
        <v>0</v>
      </c>
      <c r="R32" s="8">
        <v>40.067063492063497</v>
      </c>
      <c r="S32" s="8">
        <v>7.5</v>
      </c>
      <c r="T32" s="8">
        <v>15.5</v>
      </c>
      <c r="U32" s="8">
        <v>12.7678571428571</v>
      </c>
      <c r="V32" s="8">
        <v>2</v>
      </c>
      <c r="W32" s="8">
        <v>7.6666666666666599</v>
      </c>
      <c r="X32" s="8">
        <v>0.5</v>
      </c>
      <c r="Y32" s="8">
        <v>0</v>
      </c>
      <c r="Z32" s="8">
        <v>32.632972582972599</v>
      </c>
      <c r="AA32" s="8">
        <v>43.3746465952348</v>
      </c>
      <c r="AB32" s="8">
        <v>13.9183473389356</v>
      </c>
      <c r="AC32" s="8">
        <v>21.252056277056301</v>
      </c>
      <c r="AD32" s="8">
        <v>0.33333333333333298</v>
      </c>
      <c r="AE32" s="8">
        <v>4.2833333333333297</v>
      </c>
      <c r="AF32" s="8">
        <v>55.886111111111099</v>
      </c>
      <c r="AG32" s="8">
        <v>16.9444444444444</v>
      </c>
      <c r="AH32" s="8">
        <v>2.25</v>
      </c>
      <c r="AI32" s="8">
        <v>18.778744866244899</v>
      </c>
      <c r="AJ32" s="8">
        <v>485.60443706620168</v>
      </c>
    </row>
    <row r="33" spans="1:36" x14ac:dyDescent="0.3">
      <c r="A33" s="13" t="s">
        <v>82</v>
      </c>
      <c r="B33" s="14">
        <v>569.11370459376519</v>
      </c>
      <c r="C33" s="14">
        <v>2889.5325170221518</v>
      </c>
      <c r="D33" s="14">
        <v>4010.403130117335</v>
      </c>
      <c r="E33" s="14">
        <v>895.66390233168136</v>
      </c>
      <c r="F33" s="14">
        <v>3580.7439803714683</v>
      </c>
      <c r="G33" s="14">
        <v>2197.7045245675017</v>
      </c>
      <c r="H33" s="14">
        <v>507.99938811188747</v>
      </c>
      <c r="I33" s="14">
        <v>2615.8945292617045</v>
      </c>
      <c r="J33" s="14">
        <v>1873.4014229724528</v>
      </c>
      <c r="K33" s="14">
        <v>411.49166666666667</v>
      </c>
      <c r="L33" s="14">
        <v>682.00238095238092</v>
      </c>
      <c r="M33" s="14">
        <v>321.16309523809491</v>
      </c>
      <c r="N33" s="14">
        <v>306.32905018108249</v>
      </c>
      <c r="O33" s="14">
        <v>504.45949883449862</v>
      </c>
      <c r="P33" s="14">
        <v>194.80753968253973</v>
      </c>
      <c r="Q33" s="14">
        <v>646.22221345654611</v>
      </c>
      <c r="R33" s="14">
        <v>1667.6343343732799</v>
      </c>
      <c r="S33" s="14">
        <v>252.90922133422134</v>
      </c>
      <c r="T33" s="14">
        <v>517.31190476190477</v>
      </c>
      <c r="U33" s="14">
        <v>943.21077157522132</v>
      </c>
      <c r="V33" s="14">
        <v>77.933333333333351</v>
      </c>
      <c r="W33" s="14">
        <v>2678.9649094756228</v>
      </c>
      <c r="X33" s="14">
        <v>621.21785714285716</v>
      </c>
      <c r="Y33" s="14">
        <v>60.283333333333402</v>
      </c>
      <c r="Z33" s="14">
        <v>1582.7938311109285</v>
      </c>
      <c r="AA33" s="14">
        <v>4287.3786209995596</v>
      </c>
      <c r="AB33" s="14">
        <v>2341.4295800281316</v>
      </c>
      <c r="AC33" s="14">
        <v>1669.3629059721882</v>
      </c>
      <c r="AD33" s="14">
        <v>218.2498015873015</v>
      </c>
      <c r="AE33" s="14">
        <v>2488.8994586787153</v>
      </c>
      <c r="AF33" s="14">
        <v>894.1588337999392</v>
      </c>
      <c r="AG33" s="14">
        <v>852.57249694749817</v>
      </c>
      <c r="AH33" s="14">
        <v>264.50396825396825</v>
      </c>
      <c r="AI33" s="14">
        <v>712.31364335452599</v>
      </c>
      <c r="AJ33" s="14">
        <v>44338.061350424287</v>
      </c>
    </row>
    <row r="37" spans="1:36" x14ac:dyDescent="0.3">
      <c r="A37" s="12" t="s">
        <v>35</v>
      </c>
    </row>
    <row r="38" spans="1:36" x14ac:dyDescent="0.3">
      <c r="A38" s="12" t="s">
        <v>38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8"/>
  <sheetViews>
    <sheetView zoomScale="90" zoomScaleNormal="90" workbookViewId="0">
      <selection activeCell="A51" sqref="A51"/>
    </sheetView>
  </sheetViews>
  <sheetFormatPr defaultRowHeight="14" x14ac:dyDescent="0.3"/>
  <cols>
    <col min="1" max="1" width="34.33203125" customWidth="1"/>
    <col min="2" max="2" width="11" customWidth="1"/>
    <col min="3" max="3" width="9.33203125" bestFit="1" customWidth="1"/>
    <col min="4" max="4" width="12.75" customWidth="1"/>
    <col min="5" max="5" width="9.33203125" bestFit="1" customWidth="1"/>
    <col min="6" max="6" width="10.25" customWidth="1"/>
    <col min="7" max="7" width="9.33203125" customWidth="1"/>
    <col min="8" max="8" width="9.08203125" bestFit="1" customWidth="1"/>
    <col min="9" max="9" width="9.33203125" bestFit="1" customWidth="1"/>
    <col min="10" max="10" width="10.5" customWidth="1"/>
    <col min="11" max="11" width="10" customWidth="1"/>
    <col min="12" max="12" width="10.33203125" customWidth="1"/>
    <col min="13" max="13" width="12" customWidth="1"/>
    <col min="14" max="14" width="13.08203125" customWidth="1"/>
    <col min="15" max="15" width="13" customWidth="1"/>
    <col min="16" max="16" width="11.33203125" customWidth="1"/>
    <col min="17" max="17" width="11.08203125" customWidth="1"/>
    <col min="18" max="18" width="10.33203125" customWidth="1"/>
    <col min="19" max="19" width="10.25" customWidth="1"/>
    <col min="20" max="20" width="10.83203125" customWidth="1"/>
    <col min="21" max="21" width="11.33203125" customWidth="1"/>
    <col min="22" max="23" width="10.5" customWidth="1"/>
    <col min="24" max="24" width="12" customWidth="1"/>
    <col min="25" max="25" width="10.5" customWidth="1"/>
    <col min="26" max="26" width="9.75" customWidth="1"/>
    <col min="27" max="27" width="9.33203125" bestFit="1" customWidth="1"/>
    <col min="28" max="28" width="13.5" customWidth="1"/>
    <col min="29" max="29" width="10.5" customWidth="1"/>
    <col min="30" max="30" width="12.83203125" customWidth="1"/>
    <col min="31" max="31" width="10.25" customWidth="1"/>
    <col min="32" max="33" width="10.33203125" customWidth="1"/>
    <col min="34" max="34" width="10.25" customWidth="1"/>
    <col min="35" max="35" width="9.08203125" bestFit="1" customWidth="1"/>
    <col min="36" max="36" width="10" customWidth="1"/>
  </cols>
  <sheetData>
    <row r="1" spans="1:36" ht="16.5" customHeight="1" x14ac:dyDescent="0.3">
      <c r="A1" s="26" t="s">
        <v>83</v>
      </c>
      <c r="B1" s="26"/>
      <c r="C1" s="26"/>
      <c r="D1" s="26"/>
    </row>
    <row r="3" spans="1:36" ht="43.5" customHeight="1" x14ac:dyDescent="0.3">
      <c r="A3" s="10" t="s">
        <v>44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1" t="s">
        <v>16</v>
      </c>
      <c r="S3" s="11" t="s">
        <v>17</v>
      </c>
      <c r="T3" s="11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1" t="s">
        <v>23</v>
      </c>
      <c r="Z3" s="11" t="s">
        <v>51</v>
      </c>
      <c r="AA3" s="11" t="s">
        <v>52</v>
      </c>
      <c r="AB3" s="11" t="s">
        <v>24</v>
      </c>
      <c r="AC3" s="11" t="s">
        <v>25</v>
      </c>
      <c r="AD3" s="11" t="s">
        <v>26</v>
      </c>
      <c r="AE3" s="11" t="s">
        <v>27</v>
      </c>
      <c r="AF3" s="11" t="s">
        <v>28</v>
      </c>
      <c r="AG3" s="11" t="s">
        <v>29</v>
      </c>
      <c r="AH3" s="11" t="s">
        <v>30</v>
      </c>
      <c r="AI3" s="11" t="s">
        <v>31</v>
      </c>
      <c r="AJ3" s="11" t="s">
        <v>82</v>
      </c>
    </row>
    <row r="4" spans="1:36" x14ac:dyDescent="0.3">
      <c r="A4" t="s">
        <v>50</v>
      </c>
      <c r="B4" s="8">
        <v>0</v>
      </c>
      <c r="C4" s="8">
        <v>2.3805924985914899</v>
      </c>
      <c r="D4" s="8">
        <v>0.74532664414112804</v>
      </c>
      <c r="E4" s="8">
        <v>0</v>
      </c>
      <c r="F4" s="8">
        <v>0</v>
      </c>
      <c r="G4" s="8">
        <v>79.115743564539002</v>
      </c>
      <c r="H4" s="8">
        <v>8.7305997386424998</v>
      </c>
      <c r="I4" s="8">
        <v>0</v>
      </c>
      <c r="J4" s="8">
        <v>7.9810168085842097</v>
      </c>
      <c r="K4" s="8">
        <v>3.6122369641460801</v>
      </c>
      <c r="L4" s="8">
        <v>0.62046409052241203</v>
      </c>
      <c r="M4" s="8">
        <v>0</v>
      </c>
      <c r="N4" s="8">
        <v>0.88311829333363401</v>
      </c>
      <c r="O4" s="8">
        <v>4.02197653980285</v>
      </c>
      <c r="P4" s="8">
        <v>0</v>
      </c>
      <c r="Q4" s="8">
        <v>0</v>
      </c>
      <c r="R4" s="8">
        <v>14.6760783123162</v>
      </c>
      <c r="S4" s="8">
        <v>0</v>
      </c>
      <c r="T4" s="8">
        <v>0</v>
      </c>
      <c r="U4" s="8">
        <v>0.24939951655090101</v>
      </c>
      <c r="V4" s="8">
        <v>0</v>
      </c>
      <c r="W4" s="8">
        <v>8.2489303204778697</v>
      </c>
      <c r="X4" s="8">
        <v>5.5446395770010604</v>
      </c>
      <c r="Y4" s="8">
        <v>0</v>
      </c>
      <c r="Z4" s="8">
        <v>1.0825857661632099</v>
      </c>
      <c r="AA4" s="8">
        <v>3.0518867580903302</v>
      </c>
      <c r="AB4" s="8">
        <v>1.47609422464023</v>
      </c>
      <c r="AC4" s="8">
        <v>0</v>
      </c>
      <c r="AD4" s="8">
        <v>0</v>
      </c>
      <c r="AE4" s="8">
        <v>9.9555595358703997</v>
      </c>
      <c r="AF4" s="8">
        <v>1.36017415194428</v>
      </c>
      <c r="AG4" s="8">
        <v>0</v>
      </c>
      <c r="AH4" s="8">
        <v>0</v>
      </c>
      <c r="AI4" s="8">
        <v>0</v>
      </c>
      <c r="AJ4" s="8">
        <f>SUM(B4:AI4)</f>
        <v>153.73642330535779</v>
      </c>
    </row>
    <row r="5" spans="1:36" x14ac:dyDescent="0.3">
      <c r="A5" t="s">
        <v>53</v>
      </c>
      <c r="B5" s="8">
        <v>24.014350552911498</v>
      </c>
      <c r="C5" s="8">
        <v>23.046105319543098</v>
      </c>
      <c r="D5" s="8">
        <v>126.518485062661</v>
      </c>
      <c r="E5" s="8">
        <v>1.9205560998739399</v>
      </c>
      <c r="F5" s="8">
        <v>607.00402337749404</v>
      </c>
      <c r="G5" s="8">
        <v>215.912562139767</v>
      </c>
      <c r="H5" s="8">
        <v>6.1234628302092702</v>
      </c>
      <c r="I5" s="8">
        <v>195.76253499471099</v>
      </c>
      <c r="J5" s="8">
        <v>183.50774843552901</v>
      </c>
      <c r="K5" s="8">
        <v>0.77037730816063799</v>
      </c>
      <c r="L5" s="8">
        <v>109.982877972737</v>
      </c>
      <c r="M5" s="8">
        <v>36.627856100393302</v>
      </c>
      <c r="N5" s="8">
        <v>0.96793654084060698</v>
      </c>
      <c r="O5" s="8">
        <v>3.8129848427278699</v>
      </c>
      <c r="P5" s="8">
        <v>21.3736862430465</v>
      </c>
      <c r="Q5" s="8">
        <v>5.1810406441723504</v>
      </c>
      <c r="R5" s="8">
        <v>0.14387574157425401</v>
      </c>
      <c r="S5" s="8">
        <v>0</v>
      </c>
      <c r="T5" s="8">
        <v>2</v>
      </c>
      <c r="U5" s="8">
        <v>16.092078538038901</v>
      </c>
      <c r="V5" s="8">
        <v>0</v>
      </c>
      <c r="W5" s="8">
        <v>610.83987036688598</v>
      </c>
      <c r="X5" s="8">
        <v>38.106208281354697</v>
      </c>
      <c r="Y5" s="8">
        <v>12.1136101509229</v>
      </c>
      <c r="Z5" s="8">
        <v>25.6568113323628</v>
      </c>
      <c r="AA5" s="8">
        <v>22.030051793626299</v>
      </c>
      <c r="AB5" s="8">
        <v>10.4396968255366</v>
      </c>
      <c r="AC5" s="8">
        <v>7.2223737811358104</v>
      </c>
      <c r="AD5" s="8">
        <v>10.062520787515901</v>
      </c>
      <c r="AE5" s="8">
        <v>323.55482107786798</v>
      </c>
      <c r="AF5" s="8">
        <v>0.58290712543872403</v>
      </c>
      <c r="AG5" s="8">
        <v>5.1755476012457002</v>
      </c>
      <c r="AH5" s="8">
        <v>24.120880094831101</v>
      </c>
      <c r="AI5" s="8">
        <v>2.3340629907980701</v>
      </c>
      <c r="AJ5" s="8">
        <f t="shared" ref="AJ5:AJ33" si="0">SUM(B5:AI5)</f>
        <v>2673.0019049539137</v>
      </c>
    </row>
    <row r="6" spans="1:36" x14ac:dyDescent="0.3">
      <c r="A6" t="s">
        <v>54</v>
      </c>
      <c r="B6" s="8">
        <v>0</v>
      </c>
      <c r="C6" s="8">
        <v>0</v>
      </c>
      <c r="D6" s="8">
        <v>2.6864315322397401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1.25350891800432</v>
      </c>
      <c r="O6" s="8">
        <v>0.44283920812306599</v>
      </c>
      <c r="P6" s="8">
        <v>0</v>
      </c>
      <c r="Q6" s="8">
        <v>0</v>
      </c>
      <c r="R6" s="8">
        <v>2.3566648631778899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15.9504274521627</v>
      </c>
      <c r="AA6" s="8">
        <v>10.1291149819116</v>
      </c>
      <c r="AB6" s="8">
        <v>0</v>
      </c>
      <c r="AC6" s="8">
        <v>0</v>
      </c>
      <c r="AD6" s="8">
        <v>0</v>
      </c>
      <c r="AE6" s="8">
        <v>0</v>
      </c>
      <c r="AF6" s="8">
        <v>2.55235116578553</v>
      </c>
      <c r="AG6" s="8">
        <v>0</v>
      </c>
      <c r="AH6" s="8">
        <v>0</v>
      </c>
      <c r="AI6" s="8">
        <v>0</v>
      </c>
      <c r="AJ6" s="8">
        <f t="shared" si="0"/>
        <v>35.371338121404847</v>
      </c>
    </row>
    <row r="7" spans="1:36" x14ac:dyDescent="0.3">
      <c r="A7" t="s">
        <v>55</v>
      </c>
      <c r="B7" s="8">
        <v>6.33989568991651</v>
      </c>
      <c r="C7" s="8">
        <v>382.79312833543702</v>
      </c>
      <c r="D7" s="8">
        <v>498.12072239798601</v>
      </c>
      <c r="E7" s="8">
        <v>110.38427509722599</v>
      </c>
      <c r="F7" s="8">
        <v>107.117055814089</v>
      </c>
      <c r="G7" s="8">
        <v>85.722843026357694</v>
      </c>
      <c r="H7" s="8">
        <v>298.14637140910298</v>
      </c>
      <c r="I7" s="8">
        <v>224.59677303612301</v>
      </c>
      <c r="J7" s="8">
        <v>236.59941039084799</v>
      </c>
      <c r="K7" s="8">
        <v>37.679266979321802</v>
      </c>
      <c r="L7" s="8">
        <v>6.3320519495263303</v>
      </c>
      <c r="M7" s="8">
        <v>14.420491796554799</v>
      </c>
      <c r="N7" s="8">
        <v>57.449753605375101</v>
      </c>
      <c r="O7" s="8">
        <v>40.234023077169098</v>
      </c>
      <c r="P7" s="8">
        <v>15.8781717070616</v>
      </c>
      <c r="Q7" s="8">
        <v>59.425421710726098</v>
      </c>
      <c r="R7" s="8">
        <v>160.403832946568</v>
      </c>
      <c r="S7" s="8">
        <v>29.894538339308699</v>
      </c>
      <c r="T7" s="8">
        <v>56.142857142857103</v>
      </c>
      <c r="U7" s="8">
        <v>126.237591892225</v>
      </c>
      <c r="V7" s="8">
        <v>2.98063275502895</v>
      </c>
      <c r="W7" s="8">
        <v>38.362012994144898</v>
      </c>
      <c r="X7" s="8">
        <v>29.599555279728399</v>
      </c>
      <c r="Y7" s="8">
        <v>0</v>
      </c>
      <c r="Z7" s="8">
        <v>277.59469593311002</v>
      </c>
      <c r="AA7" s="8">
        <v>761.90300539793498</v>
      </c>
      <c r="AB7" s="8">
        <v>449.60204555058903</v>
      </c>
      <c r="AC7" s="8">
        <v>170.629016716264</v>
      </c>
      <c r="AD7" s="8">
        <v>7.0508460411257303</v>
      </c>
      <c r="AE7" s="8">
        <v>89.082741110942607</v>
      </c>
      <c r="AF7" s="8">
        <v>85.297674093639003</v>
      </c>
      <c r="AG7" s="8">
        <v>150.562451216646</v>
      </c>
      <c r="AH7" s="8">
        <v>31.303033775393398</v>
      </c>
      <c r="AI7" s="8">
        <v>136.23530609809299</v>
      </c>
      <c r="AJ7" s="8">
        <f t="shared" si="0"/>
        <v>4784.1214933064193</v>
      </c>
    </row>
    <row r="8" spans="1:36" x14ac:dyDescent="0.3">
      <c r="A8" t="s">
        <v>56</v>
      </c>
      <c r="B8" s="8">
        <v>0</v>
      </c>
      <c r="C8" s="8">
        <v>6.5544494045587198</v>
      </c>
      <c r="D8" s="8">
        <v>3.0612558997134198</v>
      </c>
      <c r="E8" s="8">
        <v>0.43518200171907201</v>
      </c>
      <c r="F8" s="8">
        <v>0</v>
      </c>
      <c r="G8" s="8">
        <v>11.5072553671487</v>
      </c>
      <c r="H8" s="8">
        <v>5.1833891830109797</v>
      </c>
      <c r="I8" s="8">
        <v>0.75672007981025202</v>
      </c>
      <c r="J8" s="8">
        <v>6.4195596776088104</v>
      </c>
      <c r="K8" s="8">
        <v>0</v>
      </c>
      <c r="L8" s="8">
        <v>4.8589978662364404</v>
      </c>
      <c r="M8" s="8">
        <v>0</v>
      </c>
      <c r="N8" s="8">
        <v>0</v>
      </c>
      <c r="O8" s="8">
        <v>0.29570620773706502</v>
      </c>
      <c r="P8" s="8">
        <v>0.54684921875302395</v>
      </c>
      <c r="Q8" s="8">
        <v>0</v>
      </c>
      <c r="R8" s="8">
        <v>10.129268038830901</v>
      </c>
      <c r="S8" s="8">
        <v>0</v>
      </c>
      <c r="T8" s="8">
        <v>0.5</v>
      </c>
      <c r="U8" s="8">
        <v>0.87887165064470896</v>
      </c>
      <c r="V8" s="8">
        <v>0.15990857765368799</v>
      </c>
      <c r="W8" s="8">
        <v>5.9382774715574396</v>
      </c>
      <c r="X8" s="8">
        <v>0</v>
      </c>
      <c r="Y8" s="8">
        <v>0</v>
      </c>
      <c r="Z8" s="8">
        <v>0.80205504138258898</v>
      </c>
      <c r="AA8" s="8">
        <v>20.527184290173299</v>
      </c>
      <c r="AB8" s="8">
        <v>0.71843310141850603</v>
      </c>
      <c r="AC8" s="8">
        <v>0.54016677012950098</v>
      </c>
      <c r="AD8" s="8">
        <v>0</v>
      </c>
      <c r="AE8" s="8">
        <v>2.8449630026395498</v>
      </c>
      <c r="AF8" s="8">
        <v>0</v>
      </c>
      <c r="AG8" s="8">
        <v>0</v>
      </c>
      <c r="AH8" s="8">
        <v>0</v>
      </c>
      <c r="AI8" s="8">
        <v>1.1622021468478401</v>
      </c>
      <c r="AJ8" s="8">
        <f t="shared" si="0"/>
        <v>83.82069499757452</v>
      </c>
    </row>
    <row r="9" spans="1:36" x14ac:dyDescent="0.3">
      <c r="A9" t="s">
        <v>57</v>
      </c>
      <c r="B9" s="8">
        <v>0.28912076203444298</v>
      </c>
      <c r="C9" s="8">
        <v>0.414294904937616</v>
      </c>
      <c r="D9" s="8">
        <v>0.14460425913345601</v>
      </c>
      <c r="E9" s="8">
        <v>0</v>
      </c>
      <c r="F9" s="8">
        <v>32.767552166601099</v>
      </c>
      <c r="G9" s="8">
        <v>7.9228428507512003</v>
      </c>
      <c r="H9" s="8">
        <v>0</v>
      </c>
      <c r="I9" s="8">
        <v>16.1233214450086</v>
      </c>
      <c r="J9" s="8">
        <v>12.5781647380946</v>
      </c>
      <c r="K9" s="8">
        <v>0.39484953061008898</v>
      </c>
      <c r="L9" s="8">
        <v>0</v>
      </c>
      <c r="M9" s="8">
        <v>0</v>
      </c>
      <c r="N9" s="8">
        <v>2.0396127424587598</v>
      </c>
      <c r="O9" s="8">
        <v>0</v>
      </c>
      <c r="P9" s="8">
        <v>1.0758774491417999</v>
      </c>
      <c r="Q9" s="8">
        <v>0</v>
      </c>
      <c r="R9" s="8">
        <v>28.032497381047101</v>
      </c>
      <c r="S9" s="8">
        <v>0</v>
      </c>
      <c r="T9" s="8">
        <v>0.33333333333333298</v>
      </c>
      <c r="U9" s="8">
        <v>0</v>
      </c>
      <c r="V9" s="8">
        <v>6.9443130514906004</v>
      </c>
      <c r="W9" s="8">
        <v>18.3250140751597</v>
      </c>
      <c r="X9" s="8">
        <v>0.29801079586809398</v>
      </c>
      <c r="Y9" s="8">
        <v>6.7783423554608504</v>
      </c>
      <c r="Z9" s="8">
        <v>1.3537713007605501</v>
      </c>
      <c r="AA9" s="8">
        <v>10.8902443413246</v>
      </c>
      <c r="AB9" s="8">
        <v>2.51632692180855E-2</v>
      </c>
      <c r="AC9" s="8">
        <v>0.38361368391464101</v>
      </c>
      <c r="AD9" s="8">
        <v>0</v>
      </c>
      <c r="AE9" s="8">
        <v>0.62076639384585897</v>
      </c>
      <c r="AF9" s="8">
        <v>0</v>
      </c>
      <c r="AG9" s="8">
        <v>0.155871398560948</v>
      </c>
      <c r="AH9" s="8">
        <v>4.4681389449953102</v>
      </c>
      <c r="AI9" s="8">
        <v>8.1933484696347296</v>
      </c>
      <c r="AJ9" s="8">
        <f t="shared" si="0"/>
        <v>160.55266964338605</v>
      </c>
    </row>
    <row r="10" spans="1:36" x14ac:dyDescent="0.3">
      <c r="A10" t="s">
        <v>58</v>
      </c>
      <c r="B10" s="8">
        <v>0</v>
      </c>
      <c r="C10" s="8">
        <v>3.1155774198966402</v>
      </c>
      <c r="D10" s="8">
        <v>0.23726828681908299</v>
      </c>
      <c r="E10" s="8">
        <v>0</v>
      </c>
      <c r="F10" s="8">
        <v>0.21351247200974</v>
      </c>
      <c r="G10" s="8">
        <v>1.30964179712586</v>
      </c>
      <c r="H10" s="8">
        <v>0.50237850509201598</v>
      </c>
      <c r="I10" s="8">
        <v>2.1397187405914102</v>
      </c>
      <c r="J10" s="8">
        <v>18.2298492251171</v>
      </c>
      <c r="K10" s="8">
        <v>0</v>
      </c>
      <c r="L10" s="8">
        <v>1.1126246259550301</v>
      </c>
      <c r="M10" s="8">
        <v>0</v>
      </c>
      <c r="N10" s="8">
        <v>1.18156335566584</v>
      </c>
      <c r="O10" s="8">
        <v>5.3123523838593698</v>
      </c>
      <c r="P10" s="8">
        <v>5.4170454930527896</v>
      </c>
      <c r="Q10" s="8">
        <v>2.1474745936283699</v>
      </c>
      <c r="R10" s="8">
        <v>17.377585800563701</v>
      </c>
      <c r="S10" s="8">
        <v>7.7987038795133898</v>
      </c>
      <c r="T10" s="8">
        <v>0</v>
      </c>
      <c r="U10" s="8">
        <v>0</v>
      </c>
      <c r="V10" s="8">
        <v>0</v>
      </c>
      <c r="W10" s="8">
        <v>5.2353669914746996</v>
      </c>
      <c r="X10" s="8">
        <v>1.1398175619340301</v>
      </c>
      <c r="Y10" s="8">
        <v>0</v>
      </c>
      <c r="Z10" s="8">
        <v>12.792354839549001</v>
      </c>
      <c r="AA10" s="8">
        <v>4.5576010049826001</v>
      </c>
      <c r="AB10" s="8">
        <v>3.5230294146826799</v>
      </c>
      <c r="AC10" s="8">
        <v>0.159766050645022</v>
      </c>
      <c r="AD10" s="8">
        <v>0</v>
      </c>
      <c r="AE10" s="8">
        <v>1.4483578654440601</v>
      </c>
      <c r="AF10" s="8">
        <v>5.7659624291915401</v>
      </c>
      <c r="AG10" s="8">
        <v>0</v>
      </c>
      <c r="AH10" s="8">
        <v>0</v>
      </c>
      <c r="AI10" s="8">
        <v>0</v>
      </c>
      <c r="AJ10" s="8">
        <f t="shared" si="0"/>
        <v>100.71755273679399</v>
      </c>
    </row>
    <row r="11" spans="1:36" x14ac:dyDescent="0.3">
      <c r="A11" t="s">
        <v>59</v>
      </c>
      <c r="B11" s="8">
        <v>0</v>
      </c>
      <c r="C11" s="8">
        <v>5.0124254021533501</v>
      </c>
      <c r="D11" s="8">
        <v>1.0814767294371399</v>
      </c>
      <c r="E11" s="8">
        <v>0.92115090328606397</v>
      </c>
      <c r="F11" s="8">
        <v>0</v>
      </c>
      <c r="G11" s="8">
        <v>13.6777225353236</v>
      </c>
      <c r="H11" s="8">
        <v>0.48286259299840401</v>
      </c>
      <c r="I11" s="8">
        <v>6.2089160182919096</v>
      </c>
      <c r="J11" s="8">
        <v>7.9967333370909301</v>
      </c>
      <c r="K11" s="8">
        <v>3.87355469119177</v>
      </c>
      <c r="L11" s="8">
        <v>1.72777241116211</v>
      </c>
      <c r="M11" s="8">
        <v>0.151223304238012</v>
      </c>
      <c r="N11" s="8">
        <v>0</v>
      </c>
      <c r="O11" s="8">
        <v>1.3186282810851699</v>
      </c>
      <c r="P11" s="8">
        <v>0</v>
      </c>
      <c r="Q11" s="8">
        <v>0</v>
      </c>
      <c r="R11" s="8">
        <v>9.4823800374357496</v>
      </c>
      <c r="S11" s="8">
        <v>0</v>
      </c>
      <c r="T11" s="8">
        <v>1</v>
      </c>
      <c r="U11" s="8">
        <v>0</v>
      </c>
      <c r="V11" s="8">
        <v>0</v>
      </c>
      <c r="W11" s="8">
        <v>2.1128569516428701</v>
      </c>
      <c r="X11" s="8">
        <v>1.1267856165308101</v>
      </c>
      <c r="Y11" s="8">
        <v>0</v>
      </c>
      <c r="Z11" s="8">
        <v>9.3162014914157893</v>
      </c>
      <c r="AA11" s="8">
        <v>3.18194667290545</v>
      </c>
      <c r="AB11" s="8">
        <v>0.65316494993276397</v>
      </c>
      <c r="AC11" s="8">
        <v>0</v>
      </c>
      <c r="AD11" s="8">
        <v>0</v>
      </c>
      <c r="AE11" s="8">
        <v>1.4336585146699099</v>
      </c>
      <c r="AF11" s="8">
        <v>2.2456033270888902</v>
      </c>
      <c r="AG11" s="8">
        <v>1.24022467748786</v>
      </c>
      <c r="AH11" s="8">
        <v>1.3593104220021199</v>
      </c>
      <c r="AI11" s="8">
        <v>0</v>
      </c>
      <c r="AJ11" s="8">
        <f t="shared" si="0"/>
        <v>75.604598867370683</v>
      </c>
    </row>
    <row r="12" spans="1:36" x14ac:dyDescent="0.3">
      <c r="A12" t="s">
        <v>60</v>
      </c>
      <c r="B12" s="8">
        <v>0</v>
      </c>
      <c r="C12" s="8">
        <v>0</v>
      </c>
      <c r="D12" s="8">
        <v>0.34889617299574599</v>
      </c>
      <c r="E12" s="8">
        <v>1.7381543110839901</v>
      </c>
      <c r="F12" s="8">
        <v>0</v>
      </c>
      <c r="G12" s="8">
        <v>6.9749522888551203</v>
      </c>
      <c r="H12" s="8">
        <v>10.4503516301054</v>
      </c>
      <c r="I12" s="8">
        <v>0.208282318130803</v>
      </c>
      <c r="J12" s="8">
        <v>71.4021817428861</v>
      </c>
      <c r="K12" s="8">
        <v>2.5498001281736902</v>
      </c>
      <c r="L12" s="8">
        <v>11.378788663518099</v>
      </c>
      <c r="M12" s="8">
        <v>0</v>
      </c>
      <c r="N12" s="8">
        <v>0.61188382273762798</v>
      </c>
      <c r="O12" s="8">
        <v>10.1646324578257</v>
      </c>
      <c r="P12" s="8">
        <v>0.288417968540155</v>
      </c>
      <c r="Q12" s="8">
        <v>0</v>
      </c>
      <c r="R12" s="8">
        <v>32.710667545084902</v>
      </c>
      <c r="S12" s="8">
        <v>1.0310922433341501</v>
      </c>
      <c r="T12" s="8">
        <v>2.5</v>
      </c>
      <c r="U12" s="8">
        <v>0</v>
      </c>
      <c r="V12" s="8">
        <v>0</v>
      </c>
      <c r="W12" s="8">
        <v>8.0497077962197991</v>
      </c>
      <c r="X12" s="8">
        <v>0</v>
      </c>
      <c r="Y12" s="8">
        <v>0</v>
      </c>
      <c r="Z12" s="8">
        <v>25.213281515954201</v>
      </c>
      <c r="AA12" s="8">
        <v>30.039664831786101</v>
      </c>
      <c r="AB12" s="8">
        <v>6.22688071938832</v>
      </c>
      <c r="AC12" s="8">
        <v>1.18039185145417</v>
      </c>
      <c r="AD12" s="8">
        <v>0</v>
      </c>
      <c r="AE12" s="8">
        <v>0.59938353942993206</v>
      </c>
      <c r="AF12" s="8">
        <v>0.95932547985292305</v>
      </c>
      <c r="AG12" s="8">
        <v>6.1111349711191503</v>
      </c>
      <c r="AH12" s="8">
        <v>13.387672382413101</v>
      </c>
      <c r="AI12" s="8">
        <v>1.24003140592107</v>
      </c>
      <c r="AJ12" s="8">
        <f t="shared" si="0"/>
        <v>245.36557578681027</v>
      </c>
    </row>
    <row r="13" spans="1:36" x14ac:dyDescent="0.3">
      <c r="A13" t="s">
        <v>61</v>
      </c>
      <c r="B13" s="8">
        <v>5.26796363053385</v>
      </c>
      <c r="C13" s="8">
        <v>3.93731494791732</v>
      </c>
      <c r="D13" s="8">
        <v>9.8077242715714998</v>
      </c>
      <c r="E13" s="8">
        <v>4.0504674150802701E-2</v>
      </c>
      <c r="F13" s="8">
        <v>2.6136505610782099</v>
      </c>
      <c r="G13" s="8">
        <v>18.625878778391101</v>
      </c>
      <c r="H13" s="8">
        <v>0</v>
      </c>
      <c r="I13" s="8">
        <v>0.217621043733317</v>
      </c>
      <c r="J13" s="8">
        <v>0.99986248951578605</v>
      </c>
      <c r="K13" s="8">
        <v>0.41366927973768702</v>
      </c>
      <c r="L13" s="8">
        <v>4.0026150998468903</v>
      </c>
      <c r="M13" s="8">
        <v>0</v>
      </c>
      <c r="N13" s="8">
        <v>0.36459333082958001</v>
      </c>
      <c r="O13" s="8">
        <v>0.136395436694869</v>
      </c>
      <c r="P13" s="8">
        <v>0.75540013101382097</v>
      </c>
      <c r="Q13" s="8">
        <v>0</v>
      </c>
      <c r="R13" s="8">
        <v>20.218958049530901</v>
      </c>
      <c r="S13" s="8">
        <v>0</v>
      </c>
      <c r="T13" s="8">
        <v>0</v>
      </c>
      <c r="U13" s="8">
        <v>1.6696044816228599</v>
      </c>
      <c r="V13" s="8">
        <v>0</v>
      </c>
      <c r="W13" s="8">
        <v>0.31352975562784802</v>
      </c>
      <c r="X13" s="8">
        <v>0</v>
      </c>
      <c r="Y13" s="8">
        <v>0.61438031829452799</v>
      </c>
      <c r="Z13" s="8">
        <v>2.2830492870187098</v>
      </c>
      <c r="AA13" s="8">
        <v>6.9872375747941797</v>
      </c>
      <c r="AB13" s="8">
        <v>4.7211966115984296</v>
      </c>
      <c r="AC13" s="8">
        <v>10.0222199890338</v>
      </c>
      <c r="AD13" s="8">
        <v>0</v>
      </c>
      <c r="AE13" s="8">
        <v>1.61010843857546</v>
      </c>
      <c r="AF13" s="8">
        <v>2.58184640576017</v>
      </c>
      <c r="AG13" s="8">
        <v>0</v>
      </c>
      <c r="AH13" s="8">
        <v>0</v>
      </c>
      <c r="AI13" s="8">
        <v>1.1532045147918999</v>
      </c>
      <c r="AJ13" s="8">
        <f t="shared" si="0"/>
        <v>99.358529101663521</v>
      </c>
    </row>
    <row r="14" spans="1:36" x14ac:dyDescent="0.3">
      <c r="A14" t="s">
        <v>62</v>
      </c>
      <c r="B14" s="8">
        <v>0</v>
      </c>
      <c r="C14" s="8">
        <v>6.7178009714989999</v>
      </c>
      <c r="D14" s="8">
        <v>3.9870012982733898</v>
      </c>
      <c r="E14" s="8">
        <v>1.1221809743292299</v>
      </c>
      <c r="F14" s="8">
        <v>0.59391986105960903</v>
      </c>
      <c r="G14" s="8">
        <v>0</v>
      </c>
      <c r="H14" s="8">
        <v>13.842644650908801</v>
      </c>
      <c r="I14" s="8">
        <v>0.80592180251360501</v>
      </c>
      <c r="J14" s="8">
        <v>0.44076754489696202</v>
      </c>
      <c r="K14" s="8">
        <v>6.3196110726848103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8.5602881125837094</v>
      </c>
      <c r="S14" s="8">
        <v>0</v>
      </c>
      <c r="T14" s="8">
        <v>1.5</v>
      </c>
      <c r="U14" s="8">
        <v>2.1056966621278099</v>
      </c>
      <c r="V14" s="8">
        <v>0</v>
      </c>
      <c r="W14" s="8">
        <v>0</v>
      </c>
      <c r="X14" s="8">
        <v>0</v>
      </c>
      <c r="Y14" s="8">
        <v>0</v>
      </c>
      <c r="Z14" s="8">
        <v>0.70122769790962003</v>
      </c>
      <c r="AA14" s="8">
        <v>3.4046068372581901</v>
      </c>
      <c r="AB14" s="8">
        <v>1.7742990619663599</v>
      </c>
      <c r="AC14" s="8">
        <v>0.29880045818818302</v>
      </c>
      <c r="AD14" s="8">
        <v>0</v>
      </c>
      <c r="AE14" s="8">
        <v>0</v>
      </c>
      <c r="AF14" s="8">
        <v>5.0819781315481602</v>
      </c>
      <c r="AG14" s="8">
        <v>0.87805226963584204</v>
      </c>
      <c r="AH14" s="8">
        <v>0</v>
      </c>
      <c r="AI14" s="8">
        <v>0.119673195059567</v>
      </c>
      <c r="AJ14" s="8">
        <f t="shared" si="0"/>
        <v>58.254470602442865</v>
      </c>
    </row>
    <row r="15" spans="1:36" x14ac:dyDescent="0.3">
      <c r="A15" t="s">
        <v>63</v>
      </c>
      <c r="B15" s="8">
        <v>0</v>
      </c>
      <c r="C15" s="8">
        <v>6.1815245468905804</v>
      </c>
      <c r="D15" s="8">
        <v>0.22945813358050299</v>
      </c>
      <c r="E15" s="8">
        <v>0</v>
      </c>
      <c r="F15" s="8">
        <v>1.6527037883626099</v>
      </c>
      <c r="G15" s="8">
        <v>0</v>
      </c>
      <c r="H15" s="8">
        <v>0</v>
      </c>
      <c r="I15" s="8">
        <v>0.252721544020858</v>
      </c>
      <c r="J15" s="8">
        <v>0.84191816347966197</v>
      </c>
      <c r="K15" s="8">
        <v>0</v>
      </c>
      <c r="L15" s="8">
        <v>0</v>
      </c>
      <c r="M15" s="8">
        <v>0</v>
      </c>
      <c r="N15" s="8">
        <v>0</v>
      </c>
      <c r="O15" s="8">
        <v>3.1625435960423101</v>
      </c>
      <c r="P15" s="8">
        <v>0</v>
      </c>
      <c r="Q15" s="8">
        <v>0.76616563257301895</v>
      </c>
      <c r="R15" s="8">
        <v>0</v>
      </c>
      <c r="S15" s="8">
        <v>0</v>
      </c>
      <c r="T15" s="8">
        <v>1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0.123829972313184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f t="shared" si="0"/>
        <v>14.210865377262726</v>
      </c>
    </row>
    <row r="16" spans="1:36" x14ac:dyDescent="0.3">
      <c r="A16" t="s">
        <v>64</v>
      </c>
      <c r="B16" s="8">
        <v>0.24488953280740899</v>
      </c>
      <c r="C16" s="8">
        <v>0</v>
      </c>
      <c r="D16" s="8">
        <v>0.226844671108234</v>
      </c>
      <c r="E16" s="8">
        <v>0</v>
      </c>
      <c r="F16" s="8">
        <v>0.46395590501165102</v>
      </c>
      <c r="G16" s="8">
        <v>12.5868506506563</v>
      </c>
      <c r="H16" s="8">
        <v>0</v>
      </c>
      <c r="I16" s="8">
        <v>0</v>
      </c>
      <c r="J16" s="8">
        <v>0.24941434433295601</v>
      </c>
      <c r="K16" s="8">
        <v>3.5726793682242302</v>
      </c>
      <c r="L16" s="8">
        <v>2.29505397618794</v>
      </c>
      <c r="M16" s="8">
        <v>0</v>
      </c>
      <c r="N16" s="8">
        <v>0</v>
      </c>
      <c r="O16" s="8">
        <v>0</v>
      </c>
      <c r="P16" s="8">
        <v>0.38004585889995701</v>
      </c>
      <c r="Q16" s="8">
        <v>0</v>
      </c>
      <c r="R16" s="8">
        <v>14.1608915697378</v>
      </c>
      <c r="S16" s="8">
        <v>0</v>
      </c>
      <c r="T16" s="8">
        <v>2</v>
      </c>
      <c r="U16" s="8">
        <v>0</v>
      </c>
      <c r="V16" s="8">
        <v>0</v>
      </c>
      <c r="W16" s="8">
        <v>7.3003530598180504</v>
      </c>
      <c r="X16" s="8">
        <v>0.44701619380214103</v>
      </c>
      <c r="Y16" s="8">
        <v>0</v>
      </c>
      <c r="Z16" s="8">
        <v>2.2929971470463402</v>
      </c>
      <c r="AA16" s="8">
        <v>1.77064940260405</v>
      </c>
      <c r="AB16" s="8">
        <v>0.51814979649158699</v>
      </c>
      <c r="AC16" s="8">
        <v>0.271815295137049</v>
      </c>
      <c r="AD16" s="8">
        <v>0</v>
      </c>
      <c r="AE16" s="8">
        <v>0.234824774045679</v>
      </c>
      <c r="AF16" s="8">
        <v>1.5671695801416401</v>
      </c>
      <c r="AG16" s="8">
        <v>2.89233339328853</v>
      </c>
      <c r="AH16" s="8">
        <v>1.08828576285224</v>
      </c>
      <c r="AI16" s="8">
        <v>0.88719374478291801</v>
      </c>
      <c r="AJ16" s="8">
        <f t="shared" si="0"/>
        <v>55.4514140269767</v>
      </c>
    </row>
    <row r="17" spans="1:36" x14ac:dyDescent="0.3">
      <c r="A17" t="s">
        <v>65</v>
      </c>
      <c r="B17" s="8">
        <v>3.40651767618089</v>
      </c>
      <c r="C17" s="8">
        <v>13.743890339402601</v>
      </c>
      <c r="D17" s="8">
        <v>11.2369226475234</v>
      </c>
      <c r="E17" s="8">
        <v>0.18088237667862</v>
      </c>
      <c r="F17" s="8">
        <v>21.2819055835486</v>
      </c>
      <c r="G17" s="8">
        <v>14.0904594825675</v>
      </c>
      <c r="H17" s="8">
        <v>3.1699571384643801</v>
      </c>
      <c r="I17" s="8">
        <v>33.436267369625099</v>
      </c>
      <c r="J17" s="8">
        <v>40.0189200794577</v>
      </c>
      <c r="K17" s="8">
        <v>22.597427590003999</v>
      </c>
      <c r="L17" s="8">
        <v>17.370232197513602</v>
      </c>
      <c r="M17" s="8">
        <v>0.61058953822704598</v>
      </c>
      <c r="N17" s="8">
        <v>0.36375967573860302</v>
      </c>
      <c r="O17" s="8">
        <v>20.496605282529</v>
      </c>
      <c r="P17" s="8">
        <v>4.8536135180567097</v>
      </c>
      <c r="Q17" s="8">
        <v>0.56298262742701599</v>
      </c>
      <c r="R17" s="8">
        <v>26.045805232700999</v>
      </c>
      <c r="S17" s="8">
        <v>2.9201162158661602</v>
      </c>
      <c r="T17" s="8">
        <v>14.1666666666667</v>
      </c>
      <c r="U17" s="8">
        <v>1.8925685020687699</v>
      </c>
      <c r="V17" s="8">
        <v>0</v>
      </c>
      <c r="W17" s="8">
        <v>5.5370059237357703</v>
      </c>
      <c r="X17" s="8">
        <v>16.096678211163901</v>
      </c>
      <c r="Y17" s="8">
        <v>0</v>
      </c>
      <c r="Z17" s="8">
        <v>1.6730977266697999</v>
      </c>
      <c r="AA17" s="8">
        <v>16.8348242907722</v>
      </c>
      <c r="AB17" s="8">
        <v>8.1345590475102707</v>
      </c>
      <c r="AC17" s="8">
        <v>0</v>
      </c>
      <c r="AD17" s="8">
        <v>0</v>
      </c>
      <c r="AE17" s="8">
        <v>6.0865182706257599</v>
      </c>
      <c r="AF17" s="8">
        <v>5.2134762300860098</v>
      </c>
      <c r="AG17" s="8">
        <v>6.7206274347377901</v>
      </c>
      <c r="AH17" s="8">
        <v>1.8139602274491999</v>
      </c>
      <c r="AI17" s="8">
        <v>0.40840107277688098</v>
      </c>
      <c r="AJ17" s="8">
        <f t="shared" si="0"/>
        <v>320.96523817577497</v>
      </c>
    </row>
    <row r="18" spans="1:36" x14ac:dyDescent="0.3">
      <c r="A18" t="s">
        <v>66</v>
      </c>
      <c r="B18" s="8">
        <v>13.394007275424499</v>
      </c>
      <c r="C18" s="8">
        <v>70.051444618220501</v>
      </c>
      <c r="D18" s="8">
        <v>1492.8216783242201</v>
      </c>
      <c r="E18" s="8">
        <v>438.17486472255098</v>
      </c>
      <c r="F18" s="8">
        <v>70.771638906240398</v>
      </c>
      <c r="G18" s="8">
        <v>9.3655851792339604</v>
      </c>
      <c r="H18" s="8">
        <v>77.346260057535105</v>
      </c>
      <c r="I18" s="8">
        <v>76.119560616645998</v>
      </c>
      <c r="J18" s="8">
        <v>5.2451056856237797</v>
      </c>
      <c r="K18" s="8">
        <v>2.4426684115523001</v>
      </c>
      <c r="L18" s="8">
        <v>9.4006471603912498E-2</v>
      </c>
      <c r="M18" s="8">
        <v>0</v>
      </c>
      <c r="N18" s="8">
        <v>129.57070094493201</v>
      </c>
      <c r="O18" s="8">
        <v>0.23548760566375099</v>
      </c>
      <c r="P18" s="8">
        <v>19.862619512149099</v>
      </c>
      <c r="Q18" s="8">
        <v>0</v>
      </c>
      <c r="R18" s="8">
        <v>377.04622143740801</v>
      </c>
      <c r="S18" s="8">
        <v>29.234940788887801</v>
      </c>
      <c r="T18" s="8">
        <v>0.5</v>
      </c>
      <c r="U18" s="8">
        <v>268.257195647576</v>
      </c>
      <c r="V18" s="8">
        <v>3.1730764700676701</v>
      </c>
      <c r="W18" s="8">
        <v>25.982607952006099</v>
      </c>
      <c r="X18" s="8">
        <v>0.51902051854533804</v>
      </c>
      <c r="Y18" s="8">
        <v>0</v>
      </c>
      <c r="Z18" s="8">
        <v>400.25241064024698</v>
      </c>
      <c r="AA18" s="8">
        <v>1806.78522525118</v>
      </c>
      <c r="AB18" s="8">
        <v>1116.1247690002599</v>
      </c>
      <c r="AC18" s="8">
        <v>620.51515000522102</v>
      </c>
      <c r="AD18" s="8">
        <v>57.452003671302897</v>
      </c>
      <c r="AE18" s="8">
        <v>9.9484089011544992</v>
      </c>
      <c r="AF18" s="8">
        <v>140.58739961471699</v>
      </c>
      <c r="AG18" s="8">
        <v>10.7894195186304</v>
      </c>
      <c r="AH18" s="8">
        <v>12.6600467157156</v>
      </c>
      <c r="AI18" s="8">
        <v>279.10988728777897</v>
      </c>
      <c r="AJ18" s="8">
        <f t="shared" si="0"/>
        <v>7564.4334117522949</v>
      </c>
    </row>
    <row r="19" spans="1:36" x14ac:dyDescent="0.3">
      <c r="A19" t="s">
        <v>67</v>
      </c>
      <c r="B19" s="8">
        <v>13.7972520781267</v>
      </c>
      <c r="C19" s="8">
        <v>46.928187747131801</v>
      </c>
      <c r="D19" s="8">
        <v>206.74805282869301</v>
      </c>
      <c r="E19" s="8">
        <v>3.31692134638452</v>
      </c>
      <c r="F19" s="8">
        <v>976.56303407855205</v>
      </c>
      <c r="G19" s="8">
        <v>521.11252717506704</v>
      </c>
      <c r="H19" s="8">
        <v>0.25476731261077601</v>
      </c>
      <c r="I19" s="8">
        <v>186.13966793191599</v>
      </c>
      <c r="J19" s="8">
        <v>263.09556023104301</v>
      </c>
      <c r="K19" s="8">
        <v>20.534033317866601</v>
      </c>
      <c r="L19" s="8">
        <v>161.73173710670901</v>
      </c>
      <c r="M19" s="8">
        <v>178.51039051694599</v>
      </c>
      <c r="N19" s="8">
        <v>11.741006544676001</v>
      </c>
      <c r="O19" s="8">
        <v>133.08660978747</v>
      </c>
      <c r="P19" s="8">
        <v>13.6865659373728</v>
      </c>
      <c r="Q19" s="8">
        <v>18.3922042838526</v>
      </c>
      <c r="R19" s="8">
        <v>5.5956003278391897</v>
      </c>
      <c r="S19" s="8">
        <v>0</v>
      </c>
      <c r="T19" s="8">
        <v>9.3333333333333304</v>
      </c>
      <c r="U19" s="8">
        <v>11.3572763544206</v>
      </c>
      <c r="V19" s="8">
        <v>0.85082254680566605</v>
      </c>
      <c r="W19" s="8">
        <v>734.46302557883496</v>
      </c>
      <c r="X19" s="8">
        <v>110.96137173012001</v>
      </c>
      <c r="Y19" s="8">
        <v>19.9625167544249</v>
      </c>
      <c r="Z19" s="8">
        <v>67.7453776697254</v>
      </c>
      <c r="AA19" s="8">
        <v>22.658633589578301</v>
      </c>
      <c r="AB19" s="8">
        <v>17.2596686618528</v>
      </c>
      <c r="AC19" s="8">
        <v>44.673651091721602</v>
      </c>
      <c r="AD19" s="8">
        <v>3.6873448444089099</v>
      </c>
      <c r="AE19" s="8">
        <v>440.93927235721497</v>
      </c>
      <c r="AF19" s="8">
        <v>8.5450890043558498</v>
      </c>
      <c r="AG19" s="8">
        <v>4.6535604512291702</v>
      </c>
      <c r="AH19" s="8">
        <v>25.182711507523301</v>
      </c>
      <c r="AI19" s="8">
        <v>5.00330144570359</v>
      </c>
      <c r="AJ19" s="8">
        <f t="shared" si="0"/>
        <v>4288.5110754735106</v>
      </c>
    </row>
    <row r="20" spans="1:36" x14ac:dyDescent="0.3">
      <c r="A20" t="s">
        <v>68</v>
      </c>
      <c r="B20" s="8">
        <v>20.285603407065999</v>
      </c>
      <c r="C20" s="8">
        <v>51.543085003714197</v>
      </c>
      <c r="D20" s="8">
        <v>196.20205341017601</v>
      </c>
      <c r="E20" s="8">
        <v>57.056283325508602</v>
      </c>
      <c r="F20" s="8">
        <v>155.135481630789</v>
      </c>
      <c r="G20" s="8">
        <v>322.163231136962</v>
      </c>
      <c r="H20" s="8">
        <v>11.0124329765667</v>
      </c>
      <c r="I20" s="8">
        <v>143.29064131033999</v>
      </c>
      <c r="J20" s="8">
        <v>133.94349924100399</v>
      </c>
      <c r="K20" s="8">
        <v>62.018485726680197</v>
      </c>
      <c r="L20" s="8">
        <v>41.247641920241101</v>
      </c>
      <c r="M20" s="8">
        <v>26.612651199063301</v>
      </c>
      <c r="N20" s="8">
        <v>8.2824211254998694</v>
      </c>
      <c r="O20" s="8">
        <v>25.445221651447699</v>
      </c>
      <c r="P20" s="8">
        <v>8.6308968058199103</v>
      </c>
      <c r="Q20" s="8">
        <v>4.9968080865429103</v>
      </c>
      <c r="R20" s="8">
        <v>121.646497333434</v>
      </c>
      <c r="S20" s="8">
        <v>11.935799944017599</v>
      </c>
      <c r="T20" s="8">
        <v>14.9166666666667</v>
      </c>
      <c r="U20" s="8">
        <v>31.817979505888101</v>
      </c>
      <c r="V20" s="8">
        <v>0</v>
      </c>
      <c r="W20" s="8">
        <v>446.88634327942498</v>
      </c>
      <c r="X20" s="8">
        <v>24.116190697713701</v>
      </c>
      <c r="Y20" s="8">
        <v>0.99791987553536898</v>
      </c>
      <c r="Z20" s="8">
        <v>258.09674736190999</v>
      </c>
      <c r="AA20" s="8">
        <v>324.744955712403</v>
      </c>
      <c r="AB20" s="8">
        <v>108.878411307321</v>
      </c>
      <c r="AC20" s="8">
        <v>99.074966096048698</v>
      </c>
      <c r="AD20" s="8">
        <v>5.45842370652153</v>
      </c>
      <c r="AE20" s="8">
        <v>168.03157615643801</v>
      </c>
      <c r="AF20" s="8">
        <v>75.865663314642703</v>
      </c>
      <c r="AG20" s="8">
        <v>28.4591966600475</v>
      </c>
      <c r="AH20" s="8">
        <v>5.8294117081580596</v>
      </c>
      <c r="AI20" s="8">
        <v>66.291827412283695</v>
      </c>
      <c r="AJ20" s="8">
        <f t="shared" si="0"/>
        <v>3060.9150146958759</v>
      </c>
    </row>
    <row r="21" spans="1:36" x14ac:dyDescent="0.3">
      <c r="A21" t="s">
        <v>69</v>
      </c>
      <c r="B21" s="8">
        <v>3.3039968277093998</v>
      </c>
      <c r="C21" s="8">
        <v>72.868510986116306</v>
      </c>
      <c r="D21" s="8">
        <v>24.359942880730699</v>
      </c>
      <c r="E21" s="8">
        <v>2.2075161519643101</v>
      </c>
      <c r="F21" s="8">
        <v>27.3425338179159</v>
      </c>
      <c r="G21" s="8">
        <v>9.4064001396141492</v>
      </c>
      <c r="H21" s="8">
        <v>0</v>
      </c>
      <c r="I21" s="8">
        <v>31.811525633834801</v>
      </c>
      <c r="J21" s="8">
        <v>59.052543531409</v>
      </c>
      <c r="K21" s="8">
        <v>9.56647328352404</v>
      </c>
      <c r="L21" s="8">
        <v>2.2248961316679501</v>
      </c>
      <c r="M21" s="8">
        <v>7.1640799664200006E-2</v>
      </c>
      <c r="N21" s="8">
        <v>2.8826910316605399</v>
      </c>
      <c r="O21" s="8">
        <v>10.829365879891199</v>
      </c>
      <c r="P21" s="8">
        <v>0.88636865926050301</v>
      </c>
      <c r="Q21" s="8">
        <v>4.1148768210419098</v>
      </c>
      <c r="R21" s="8">
        <v>27.181370746851901</v>
      </c>
      <c r="S21" s="8">
        <v>0.13731675318008099</v>
      </c>
      <c r="T21" s="8">
        <v>21.0833333333333</v>
      </c>
      <c r="U21" s="8">
        <v>20.551993718194101</v>
      </c>
      <c r="V21" s="8">
        <v>0</v>
      </c>
      <c r="W21" s="8">
        <v>4.0774850778638303</v>
      </c>
      <c r="X21" s="8">
        <v>22.421265095286799</v>
      </c>
      <c r="Y21" s="8">
        <v>0</v>
      </c>
      <c r="Z21" s="8">
        <v>2.3797145930138202</v>
      </c>
      <c r="AA21" s="8">
        <v>76.734675546882102</v>
      </c>
      <c r="AB21" s="8">
        <v>4.1355129658531196</v>
      </c>
      <c r="AC21" s="8">
        <v>0.92531832887200605</v>
      </c>
      <c r="AD21" s="8">
        <v>1.6095509490808899</v>
      </c>
      <c r="AE21" s="8">
        <v>17.340946496524001</v>
      </c>
      <c r="AF21" s="8">
        <v>5.3258960915077802</v>
      </c>
      <c r="AG21" s="8">
        <v>8.7975010441059691</v>
      </c>
      <c r="AH21" s="8">
        <v>3.8131675417128901</v>
      </c>
      <c r="AI21" s="8">
        <v>3.5400053249221699</v>
      </c>
      <c r="AJ21" s="8">
        <f t="shared" si="0"/>
        <v>480.98433618318967</v>
      </c>
    </row>
    <row r="22" spans="1:36" x14ac:dyDescent="0.3">
      <c r="A22" t="s">
        <v>70</v>
      </c>
      <c r="B22" s="8">
        <v>3.28509993144179E-2</v>
      </c>
      <c r="C22" s="8">
        <v>14.972191002638899</v>
      </c>
      <c r="D22" s="8">
        <v>1.8821072996397501</v>
      </c>
      <c r="E22" s="8">
        <v>1.3524604502949999</v>
      </c>
      <c r="F22" s="8">
        <v>169.39671888703501</v>
      </c>
      <c r="G22" s="8">
        <v>52.858770974458302</v>
      </c>
      <c r="H22" s="8">
        <v>0</v>
      </c>
      <c r="I22" s="8">
        <v>47.444332226532097</v>
      </c>
      <c r="J22" s="8">
        <v>96.267992028291204</v>
      </c>
      <c r="K22" s="8">
        <v>0</v>
      </c>
      <c r="L22" s="8">
        <v>65.031872639886203</v>
      </c>
      <c r="M22" s="8">
        <v>2.2872230631164898</v>
      </c>
      <c r="N22" s="8">
        <v>0</v>
      </c>
      <c r="O22" s="8">
        <v>2.1517878588578099</v>
      </c>
      <c r="P22" s="8">
        <v>4.7853158378121803</v>
      </c>
      <c r="Q22" s="8">
        <v>17.125462485369301</v>
      </c>
      <c r="R22" s="8">
        <v>11.119043090594699</v>
      </c>
      <c r="S22" s="8">
        <v>0</v>
      </c>
      <c r="T22" s="8">
        <v>3.4166666666666701</v>
      </c>
      <c r="U22" s="8">
        <v>1.02892538219324</v>
      </c>
      <c r="V22" s="8">
        <v>0</v>
      </c>
      <c r="W22" s="8">
        <v>56.148394880750303</v>
      </c>
      <c r="X22" s="8">
        <v>9.5158963031601402</v>
      </c>
      <c r="Y22" s="8">
        <v>25.976926917314099</v>
      </c>
      <c r="Z22" s="8">
        <v>11.703654335777401</v>
      </c>
      <c r="AA22" s="8">
        <v>1.6145332802883301</v>
      </c>
      <c r="AB22" s="8">
        <v>0.64779608936348898</v>
      </c>
      <c r="AC22" s="8">
        <v>0.29213418995666801</v>
      </c>
      <c r="AD22" s="8">
        <v>6.66541564258491</v>
      </c>
      <c r="AE22" s="8">
        <v>10.9843194039019</v>
      </c>
      <c r="AF22" s="8">
        <v>0.94574247148122204</v>
      </c>
      <c r="AG22" s="8">
        <v>6.83963637895432</v>
      </c>
      <c r="AH22" s="8">
        <v>9.2836204688591302</v>
      </c>
      <c r="AI22" s="8">
        <v>1.95498222061808</v>
      </c>
      <c r="AJ22" s="8">
        <f t="shared" si="0"/>
        <v>633.72677347571118</v>
      </c>
    </row>
    <row r="23" spans="1:36" x14ac:dyDescent="0.3">
      <c r="A23" t="s">
        <v>71</v>
      </c>
      <c r="B23" s="8">
        <v>76.228095035641104</v>
      </c>
      <c r="C23" s="8">
        <v>440.39665616217002</v>
      </c>
      <c r="D23" s="8">
        <v>662.98698888695503</v>
      </c>
      <c r="E23" s="8">
        <v>229.602281056359</v>
      </c>
      <c r="F23" s="8">
        <v>526.04796758887403</v>
      </c>
      <c r="G23" s="8">
        <v>268.00049379153398</v>
      </c>
      <c r="H23" s="8">
        <v>12.073778999269599</v>
      </c>
      <c r="I23" s="8">
        <v>551.03049442132306</v>
      </c>
      <c r="J23" s="8">
        <v>349.29936067931601</v>
      </c>
      <c r="K23" s="8">
        <v>13.5524701696642</v>
      </c>
      <c r="L23" s="8">
        <v>62.009622017675298</v>
      </c>
      <c r="M23" s="8">
        <v>21.158670917666299</v>
      </c>
      <c r="N23" s="8">
        <v>48.626347725117</v>
      </c>
      <c r="O23" s="8">
        <v>107.433528420267</v>
      </c>
      <c r="P23" s="8">
        <v>31.755099527964799</v>
      </c>
      <c r="Q23" s="8">
        <v>119.434014665603</v>
      </c>
      <c r="R23" s="8">
        <v>146.698590260152</v>
      </c>
      <c r="S23" s="8">
        <v>25.870248144483501</v>
      </c>
      <c r="T23" s="8">
        <v>75.5</v>
      </c>
      <c r="U23" s="8">
        <v>123.35384354231201</v>
      </c>
      <c r="V23" s="8">
        <v>10.8740588778142</v>
      </c>
      <c r="W23" s="8">
        <v>474.02409675090797</v>
      </c>
      <c r="X23" s="8">
        <v>64.458940439194905</v>
      </c>
      <c r="Y23" s="8">
        <v>1.1085819252129601</v>
      </c>
      <c r="Z23" s="8">
        <v>203.600403723261</v>
      </c>
      <c r="AA23" s="8">
        <v>748.93656865546905</v>
      </c>
      <c r="AB23" s="8">
        <v>376.730558942051</v>
      </c>
      <c r="AC23" s="8">
        <v>326.95112272258098</v>
      </c>
      <c r="AD23" s="8">
        <v>30.251050009942201</v>
      </c>
      <c r="AE23" s="8">
        <v>364.29422403007698</v>
      </c>
      <c r="AF23" s="8">
        <v>122.82814631884</v>
      </c>
      <c r="AG23" s="8">
        <v>117.163451437419</v>
      </c>
      <c r="AH23" s="8">
        <v>45.139937146115301</v>
      </c>
      <c r="AI23" s="8">
        <v>98.2644018612244</v>
      </c>
      <c r="AJ23" s="8">
        <f t="shared" si="0"/>
        <v>6875.6840948524568</v>
      </c>
    </row>
    <row r="24" spans="1:36" x14ac:dyDescent="0.3">
      <c r="A24" t="s">
        <v>72</v>
      </c>
      <c r="B24" s="8">
        <v>0.35580324073483999</v>
      </c>
      <c r="C24" s="8">
        <v>7.9174824860938697</v>
      </c>
      <c r="D24" s="8">
        <v>8.3258417171103307</v>
      </c>
      <c r="E24" s="8">
        <v>2.5401308070267601</v>
      </c>
      <c r="F24" s="8">
        <v>15.8131185890421</v>
      </c>
      <c r="G24" s="8">
        <v>25.661315482508499</v>
      </c>
      <c r="H24" s="8">
        <v>145.811861199601</v>
      </c>
      <c r="I24" s="8">
        <v>8.1138140681891198</v>
      </c>
      <c r="J24" s="8">
        <v>1.43731621266093</v>
      </c>
      <c r="K24" s="8">
        <v>33.000780320676299</v>
      </c>
      <c r="L24" s="8">
        <v>2.8703089235961001</v>
      </c>
      <c r="M24" s="8">
        <v>0</v>
      </c>
      <c r="N24" s="8">
        <v>0.243088386773019</v>
      </c>
      <c r="O24" s="8">
        <v>3.5768912054422901</v>
      </c>
      <c r="P24" s="8">
        <v>0</v>
      </c>
      <c r="Q24" s="8">
        <v>0</v>
      </c>
      <c r="R24" s="8">
        <v>30.729387930921199</v>
      </c>
      <c r="S24" s="8">
        <v>0</v>
      </c>
      <c r="T24" s="8">
        <v>14</v>
      </c>
      <c r="U24" s="8">
        <v>6.0488696551252499</v>
      </c>
      <c r="V24" s="8">
        <v>0</v>
      </c>
      <c r="W24" s="8">
        <v>12.492197794020701</v>
      </c>
      <c r="X24" s="8">
        <v>0.34243236652062298</v>
      </c>
      <c r="Y24" s="8">
        <v>0</v>
      </c>
      <c r="Z24" s="8">
        <v>10.8761958343934</v>
      </c>
      <c r="AA24" s="8">
        <v>17.328268089647999</v>
      </c>
      <c r="AB24" s="8">
        <v>22.707199216584399</v>
      </c>
      <c r="AC24" s="8">
        <v>6.7569909029996804</v>
      </c>
      <c r="AD24" s="8">
        <v>0.220172713983562</v>
      </c>
      <c r="AE24" s="8">
        <v>3.7055546214334698</v>
      </c>
      <c r="AF24" s="8">
        <v>9.4132009138542703</v>
      </c>
      <c r="AG24" s="8">
        <v>3.6159270576323901</v>
      </c>
      <c r="AH24" s="8">
        <v>0</v>
      </c>
      <c r="AI24" s="8">
        <v>2.0834642863722999</v>
      </c>
      <c r="AJ24" s="8">
        <f t="shared" si="0"/>
        <v>395.9876140229444</v>
      </c>
    </row>
    <row r="25" spans="1:36" x14ac:dyDescent="0.3">
      <c r="A25" t="s">
        <v>73</v>
      </c>
      <c r="B25" s="8">
        <v>0</v>
      </c>
      <c r="C25" s="8">
        <v>8.1000057521316098</v>
      </c>
      <c r="D25" s="8">
        <v>6.2736514199407196</v>
      </c>
      <c r="E25" s="8">
        <v>0</v>
      </c>
      <c r="F25" s="8">
        <v>34.742336184600298</v>
      </c>
      <c r="G25" s="8">
        <v>7.6744614657403201</v>
      </c>
      <c r="H25" s="8">
        <v>0</v>
      </c>
      <c r="I25" s="8">
        <v>22.1638180893782</v>
      </c>
      <c r="J25" s="8">
        <v>50.350330150491502</v>
      </c>
      <c r="K25" s="8">
        <v>3.6003583854427399</v>
      </c>
      <c r="L25" s="8">
        <v>3.4571063790224899</v>
      </c>
      <c r="M25" s="8">
        <v>0.84421405699610996</v>
      </c>
      <c r="N25" s="8">
        <v>1.3784930758921901</v>
      </c>
      <c r="O25" s="8">
        <v>5.4534425797135802</v>
      </c>
      <c r="P25" s="8">
        <v>2.21592164815126</v>
      </c>
      <c r="Q25" s="8">
        <v>0.53203517692985303</v>
      </c>
      <c r="R25" s="8">
        <v>28.462753212790702</v>
      </c>
      <c r="S25" s="8">
        <v>9.3551767681340099</v>
      </c>
      <c r="T25" s="8">
        <v>16.066666666666698</v>
      </c>
      <c r="U25" s="8">
        <v>1.79988302890507E-2</v>
      </c>
      <c r="V25" s="8">
        <v>0</v>
      </c>
      <c r="W25" s="8">
        <v>16.8843250689843</v>
      </c>
      <c r="X25" s="8">
        <v>0.44701619380214103</v>
      </c>
      <c r="Y25" s="8">
        <v>0.786926779297214</v>
      </c>
      <c r="Z25" s="8">
        <v>38.5103230376467</v>
      </c>
      <c r="AA25" s="8">
        <v>18.348309471601599</v>
      </c>
      <c r="AB25" s="8">
        <v>4.7513187410961404</v>
      </c>
      <c r="AC25" s="8">
        <v>1.8930108849132199</v>
      </c>
      <c r="AD25" s="8">
        <v>0</v>
      </c>
      <c r="AE25" s="8">
        <v>7.2135461452786798</v>
      </c>
      <c r="AF25" s="8">
        <v>5.1139304944120703</v>
      </c>
      <c r="AG25" s="8">
        <v>7.1931750128917598</v>
      </c>
      <c r="AH25" s="8">
        <v>0</v>
      </c>
      <c r="AI25" s="8">
        <v>0.38282055467283799</v>
      </c>
      <c r="AJ25" s="8">
        <f t="shared" si="0"/>
        <v>302.21347222690798</v>
      </c>
    </row>
    <row r="26" spans="1:36" x14ac:dyDescent="0.3">
      <c r="A26" t="s">
        <v>74</v>
      </c>
      <c r="B26" s="8">
        <v>1.73265332152664</v>
      </c>
      <c r="C26" s="8">
        <v>2.3839178734218902</v>
      </c>
      <c r="D26" s="8">
        <v>2.5006851964322201</v>
      </c>
      <c r="E26" s="8">
        <v>0.197399515955724</v>
      </c>
      <c r="F26" s="8">
        <v>7.0057534067617002</v>
      </c>
      <c r="G26" s="8">
        <v>22.139975401621999</v>
      </c>
      <c r="H26" s="8">
        <v>0.45293251430903803</v>
      </c>
      <c r="I26" s="8">
        <v>8.8433579451541906</v>
      </c>
      <c r="J26" s="8">
        <v>87.625882915999796</v>
      </c>
      <c r="K26" s="8">
        <v>8.3534463020271605</v>
      </c>
      <c r="L26" s="8">
        <v>0.21590043887070201</v>
      </c>
      <c r="M26" s="8">
        <v>0</v>
      </c>
      <c r="N26" s="8">
        <v>0.25336390593330499</v>
      </c>
      <c r="O26" s="8">
        <v>0</v>
      </c>
      <c r="P26" s="8">
        <v>3.5040900424227601</v>
      </c>
      <c r="Q26" s="8">
        <v>0</v>
      </c>
      <c r="R26" s="8">
        <v>25.837520405006501</v>
      </c>
      <c r="S26" s="8">
        <v>0.41271125048857699</v>
      </c>
      <c r="T26" s="8">
        <v>0</v>
      </c>
      <c r="U26" s="8">
        <v>0.904209560306942</v>
      </c>
      <c r="V26" s="8">
        <v>0</v>
      </c>
      <c r="W26" s="8">
        <v>3.8517415810874698</v>
      </c>
      <c r="X26" s="8">
        <v>2.0538643794972402</v>
      </c>
      <c r="Y26" s="8">
        <v>0</v>
      </c>
      <c r="Z26" s="8">
        <v>6.1436775174689799</v>
      </c>
      <c r="AA26" s="8">
        <v>8.0311532210015102</v>
      </c>
      <c r="AB26" s="8">
        <v>0.95917682996935805</v>
      </c>
      <c r="AC26" s="8">
        <v>0</v>
      </c>
      <c r="AD26" s="8">
        <v>0</v>
      </c>
      <c r="AE26" s="8">
        <v>0</v>
      </c>
      <c r="AF26" s="8">
        <v>9.4069030574625092</v>
      </c>
      <c r="AG26" s="8">
        <v>0</v>
      </c>
      <c r="AH26" s="8">
        <v>2.0851820619955301</v>
      </c>
      <c r="AI26" s="8">
        <v>6.3455174098241196E-2</v>
      </c>
      <c r="AJ26" s="8">
        <f t="shared" si="0"/>
        <v>204.95895381881999</v>
      </c>
    </row>
    <row r="27" spans="1:36" x14ac:dyDescent="0.3">
      <c r="A27" t="s">
        <v>75</v>
      </c>
      <c r="B27" s="8">
        <v>4.6023622308625001</v>
      </c>
      <c r="C27" s="8">
        <v>453.802874073456</v>
      </c>
      <c r="D27" s="8">
        <v>582.27050154643996</v>
      </c>
      <c r="E27" s="8">
        <v>8.1642812620811593</v>
      </c>
      <c r="F27" s="8">
        <v>613.41988898259694</v>
      </c>
      <c r="G27" s="8">
        <v>124.110741408217</v>
      </c>
      <c r="H27" s="8">
        <v>0.736015126657103</v>
      </c>
      <c r="I27" s="8">
        <v>463.63778126082502</v>
      </c>
      <c r="J27" s="8">
        <v>231.99125131397</v>
      </c>
      <c r="K27" s="8">
        <v>50.959830709265098</v>
      </c>
      <c r="L27" s="8">
        <v>4.8629979731153501</v>
      </c>
      <c r="M27" s="8">
        <v>3.3800261796928899</v>
      </c>
      <c r="N27" s="8">
        <v>34.156294797918498</v>
      </c>
      <c r="O27" s="8">
        <v>28.131887180525499</v>
      </c>
      <c r="P27" s="8">
        <v>7.4986866127727998</v>
      </c>
      <c r="Q27" s="8">
        <v>214.458074803231</v>
      </c>
      <c r="R27" s="8">
        <v>51.897036515978797</v>
      </c>
      <c r="S27" s="8">
        <v>57.672929104058198</v>
      </c>
      <c r="T27" s="8">
        <v>100.5</v>
      </c>
      <c r="U27" s="8">
        <v>25.884277827535801</v>
      </c>
      <c r="V27" s="8">
        <v>3.9292562976752001</v>
      </c>
      <c r="W27" s="8">
        <v>124.979891567349</v>
      </c>
      <c r="X27" s="8">
        <v>95.541370555372893</v>
      </c>
      <c r="Y27" s="8">
        <v>0</v>
      </c>
      <c r="Z27" s="8">
        <v>29.602187854526001</v>
      </c>
      <c r="AA27" s="8">
        <v>82.061321016135594</v>
      </c>
      <c r="AB27" s="8">
        <v>93.5185555633131</v>
      </c>
      <c r="AC27" s="8">
        <v>42.3406522272616</v>
      </c>
      <c r="AD27" s="8">
        <v>12.584103911187899</v>
      </c>
      <c r="AE27" s="8">
        <v>612.17413443794806</v>
      </c>
      <c r="AF27" s="8">
        <v>95.945422494354204</v>
      </c>
      <c r="AG27" s="8">
        <v>440.811722289388</v>
      </c>
      <c r="AH27" s="8">
        <v>13.0085337854574</v>
      </c>
      <c r="AI27" s="8">
        <v>1.5686062580403399</v>
      </c>
      <c r="AJ27" s="8">
        <f t="shared" si="0"/>
        <v>4710.2034971672092</v>
      </c>
    </row>
    <row r="28" spans="1:36" x14ac:dyDescent="0.3">
      <c r="A28" t="s">
        <v>76</v>
      </c>
      <c r="B28" s="8">
        <v>470.26619013225098</v>
      </c>
      <c r="C28" s="8">
        <v>1292.8628055106699</v>
      </c>
      <c r="D28" s="8">
        <v>261.638423747682</v>
      </c>
      <c r="E28" s="8">
        <v>17.326573945460598</v>
      </c>
      <c r="F28" s="8">
        <v>72.868123990163198</v>
      </c>
      <c r="G28" s="8">
        <v>6.5821789293466404</v>
      </c>
      <c r="H28" s="8">
        <v>1.49981018420531</v>
      </c>
      <c r="I28" s="8">
        <v>442.85784445975298</v>
      </c>
      <c r="J28" s="8">
        <v>66.822877410719997</v>
      </c>
      <c r="K28" s="8">
        <v>0.24396711574695301</v>
      </c>
      <c r="L28" s="8">
        <v>0</v>
      </c>
      <c r="M28" s="8">
        <v>0.28005451034822798</v>
      </c>
      <c r="N28" s="8">
        <v>7.2381655317703304</v>
      </c>
      <c r="O28" s="8">
        <v>37.226468764568601</v>
      </c>
      <c r="P28" s="8">
        <v>2.8523123227118101</v>
      </c>
      <c r="Q28" s="8">
        <v>20.150590570969001</v>
      </c>
      <c r="R28" s="8">
        <v>4.6756663901747402</v>
      </c>
      <c r="S28" s="8">
        <v>0</v>
      </c>
      <c r="T28" s="8">
        <v>3.3928571428571401</v>
      </c>
      <c r="U28" s="8">
        <v>124.31485350638501</v>
      </c>
      <c r="V28" s="8">
        <v>0</v>
      </c>
      <c r="W28" s="8">
        <v>9.5361133264407307</v>
      </c>
      <c r="X28" s="8">
        <v>0</v>
      </c>
      <c r="Y28" s="8">
        <v>0</v>
      </c>
      <c r="Z28" s="8">
        <v>5.3438464281492202</v>
      </c>
      <c r="AA28" s="8">
        <v>86.408628321434605</v>
      </c>
      <c r="AB28" s="8">
        <v>11.8000449182921</v>
      </c>
      <c r="AC28" s="8">
        <v>13.5545249741183</v>
      </c>
      <c r="AD28" s="8">
        <v>0.32671645204233002</v>
      </c>
      <c r="AE28" s="8">
        <v>0.83941909440331797</v>
      </c>
      <c r="AF28" s="8">
        <v>1.14710731054007</v>
      </c>
      <c r="AG28" s="8">
        <v>0.36667803547066902</v>
      </c>
      <c r="AH28" s="8">
        <v>11.5164658265663</v>
      </c>
      <c r="AI28" s="8">
        <v>5.4108702691908004</v>
      </c>
      <c r="AJ28" s="8">
        <f t="shared" si="0"/>
        <v>2979.3501791224326</v>
      </c>
    </row>
    <row r="29" spans="1:36" x14ac:dyDescent="0.3">
      <c r="A29" t="s">
        <v>77</v>
      </c>
      <c r="B29" s="8">
        <v>0</v>
      </c>
      <c r="C29" s="8">
        <v>8.7217870908897304</v>
      </c>
      <c r="D29" s="8">
        <v>4.3589745499749304</v>
      </c>
      <c r="E29" s="8">
        <v>0</v>
      </c>
      <c r="F29" s="8">
        <v>1.0874929799414701</v>
      </c>
      <c r="G29" s="8">
        <v>1.13532735325096</v>
      </c>
      <c r="H29" s="8">
        <v>0</v>
      </c>
      <c r="I29" s="8">
        <v>11.423712216559201</v>
      </c>
      <c r="J29" s="8">
        <v>2.7003290929450299</v>
      </c>
      <c r="K29" s="8">
        <v>0</v>
      </c>
      <c r="L29" s="8">
        <v>0</v>
      </c>
      <c r="M29" s="8">
        <v>0</v>
      </c>
      <c r="N29" s="8">
        <v>0</v>
      </c>
      <c r="O29" s="8">
        <v>8.0240195380481705</v>
      </c>
      <c r="P29" s="8">
        <v>0</v>
      </c>
      <c r="Q29" s="8">
        <v>1.18605796156556</v>
      </c>
      <c r="R29" s="8">
        <v>11.865518251366099</v>
      </c>
      <c r="S29" s="8">
        <v>2.3619926326768401</v>
      </c>
      <c r="T29" s="8">
        <v>30.976190476190499</v>
      </c>
      <c r="U29" s="8">
        <v>0.58952628061912904</v>
      </c>
      <c r="V29" s="8">
        <v>0.29100204511181299</v>
      </c>
      <c r="W29" s="8">
        <v>0</v>
      </c>
      <c r="X29" s="8">
        <v>0</v>
      </c>
      <c r="Y29" s="8">
        <v>0</v>
      </c>
      <c r="Z29" s="8">
        <v>0</v>
      </c>
      <c r="AA29" s="8">
        <v>1.3867077150043401</v>
      </c>
      <c r="AB29" s="8">
        <v>0.79002325217661895</v>
      </c>
      <c r="AC29" s="8">
        <v>0.171457075862712</v>
      </c>
      <c r="AD29" s="8">
        <v>0</v>
      </c>
      <c r="AE29" s="8">
        <v>0</v>
      </c>
      <c r="AF29" s="8">
        <v>1.03396245975965</v>
      </c>
      <c r="AG29" s="8">
        <v>26.0398615854239</v>
      </c>
      <c r="AH29" s="8">
        <v>0</v>
      </c>
      <c r="AI29" s="8">
        <v>0</v>
      </c>
      <c r="AJ29" s="8">
        <f t="shared" si="0"/>
        <v>114.14394255736664</v>
      </c>
    </row>
    <row r="30" spans="1:36" x14ac:dyDescent="0.3">
      <c r="A30" t="s">
        <v>78</v>
      </c>
      <c r="B30" s="8">
        <v>4.8726156035137196</v>
      </c>
      <c r="C30" s="8">
        <v>307.5737114099</v>
      </c>
      <c r="D30" s="8">
        <v>459.53931122992998</v>
      </c>
      <c r="E30" s="8">
        <v>52.725354104687</v>
      </c>
      <c r="F30" s="8">
        <v>156.52826066599599</v>
      </c>
      <c r="G30" s="8">
        <v>85.039428939113805</v>
      </c>
      <c r="H30" s="8">
        <v>48.936576814844997</v>
      </c>
      <c r="I30" s="8">
        <v>158.782910975303</v>
      </c>
      <c r="J30" s="8">
        <v>81.771950007517205</v>
      </c>
      <c r="K30" s="8">
        <v>18.361300276718101</v>
      </c>
      <c r="L30" s="8">
        <v>8.5382876950842999</v>
      </c>
      <c r="M30" s="8">
        <v>11.2429681053518</v>
      </c>
      <c r="N30" s="8">
        <v>32.015132067851802</v>
      </c>
      <c r="O30" s="8">
        <v>45.101130366310201</v>
      </c>
      <c r="P30" s="8">
        <v>11.4918479384281</v>
      </c>
      <c r="Q30" s="8">
        <v>33.255059421743503</v>
      </c>
      <c r="R30" s="8">
        <v>157.15752174578</v>
      </c>
      <c r="S30" s="8">
        <v>1.7194083841703101</v>
      </c>
      <c r="T30" s="8">
        <v>49.3333333333333</v>
      </c>
      <c r="U30" s="8">
        <v>87.239099830609405</v>
      </c>
      <c r="V30" s="8">
        <v>32.951405783563501</v>
      </c>
      <c r="W30" s="8">
        <v>58.171311611816101</v>
      </c>
      <c r="X30" s="8">
        <v>5.30612067924584</v>
      </c>
      <c r="Y30" s="8">
        <v>1.7990759990759899</v>
      </c>
      <c r="Z30" s="8">
        <v>86.923860243469207</v>
      </c>
      <c r="AA30" s="8">
        <v>320.456003079852</v>
      </c>
      <c r="AB30" s="8">
        <v>193.42408307686</v>
      </c>
      <c r="AC30" s="8">
        <v>171.21971729068201</v>
      </c>
      <c r="AD30" s="8">
        <v>7.9578141716284696</v>
      </c>
      <c r="AE30" s="8">
        <v>126.78283844509799</v>
      </c>
      <c r="AF30" s="8">
        <v>59.438171932717097</v>
      </c>
      <c r="AG30" s="8">
        <v>62.2986296738327</v>
      </c>
      <c r="AH30" s="8">
        <v>9.2773391645279997</v>
      </c>
      <c r="AI30" s="8">
        <v>44.287005984811998</v>
      </c>
      <c r="AJ30" s="8">
        <f t="shared" si="0"/>
        <v>2991.5185860533666</v>
      </c>
    </row>
    <row r="31" spans="1:36" x14ac:dyDescent="0.3">
      <c r="A31" t="s">
        <v>79</v>
      </c>
      <c r="B31" s="8">
        <v>23.025363778061099</v>
      </c>
      <c r="C31" s="8">
        <v>446.58625541113599</v>
      </c>
      <c r="D31" s="8">
        <v>927.77245277599604</v>
      </c>
      <c r="E31" s="8">
        <v>133.15485254945801</v>
      </c>
      <c r="F31" s="8">
        <v>661.07712575283904</v>
      </c>
      <c r="G31" s="8">
        <v>153.504075929599</v>
      </c>
      <c r="H31" s="8">
        <v>10.1069252243294</v>
      </c>
      <c r="I31" s="8">
        <v>234.609794738158</v>
      </c>
      <c r="J31" s="8">
        <v>184.14324639933699</v>
      </c>
      <c r="K31" s="8">
        <v>15.350737418690899</v>
      </c>
      <c r="L31" s="8">
        <v>30.7457873307436</v>
      </c>
      <c r="M31" s="8">
        <v>58.0491079931667</v>
      </c>
      <c r="N31" s="8">
        <v>46.352931981899999</v>
      </c>
      <c r="O31" s="8">
        <v>59.793053117547501</v>
      </c>
      <c r="P31" s="8">
        <v>8.9123426021319005</v>
      </c>
      <c r="Q31" s="8">
        <v>216.47243555222499</v>
      </c>
      <c r="R31" s="8">
        <v>170.98680448016401</v>
      </c>
      <c r="S31" s="8">
        <v>5.2476150477786003</v>
      </c>
      <c r="T31" s="8">
        <v>81.650000000000006</v>
      </c>
      <c r="U31" s="8">
        <v>173.85591529597201</v>
      </c>
      <c r="V31" s="8">
        <v>9.9972735471186596</v>
      </c>
      <c r="W31" s="8">
        <v>364.55425483588198</v>
      </c>
      <c r="X31" s="8">
        <v>101.10791764291299</v>
      </c>
      <c r="Y31" s="8">
        <v>0.102740621750779</v>
      </c>
      <c r="Z31" s="8">
        <v>110.834755396997</v>
      </c>
      <c r="AA31" s="8">
        <v>927.19077574586299</v>
      </c>
      <c r="AB31" s="8">
        <v>312.763354558846</v>
      </c>
      <c r="AC31" s="8">
        <v>209.80367999350801</v>
      </c>
      <c r="AD31" s="8">
        <v>81.915921249123599</v>
      </c>
      <c r="AE31" s="8">
        <v>383.67741691931002</v>
      </c>
      <c r="AF31" s="8">
        <v>115.413967652012</v>
      </c>
      <c r="AG31" s="8">
        <v>181.83289079442301</v>
      </c>
      <c r="AH31" s="8">
        <v>39.591160159204598</v>
      </c>
      <c r="AI31" s="8">
        <v>137.400335970866</v>
      </c>
      <c r="AJ31" s="8">
        <f t="shared" si="0"/>
        <v>6617.5832684670522</v>
      </c>
    </row>
    <row r="32" spans="1:36" x14ac:dyDescent="0.3">
      <c r="A32" t="s">
        <v>80</v>
      </c>
      <c r="B32" s="8">
        <v>7.2839351991983596</v>
      </c>
      <c r="C32" s="8">
        <v>7.7208819883171698</v>
      </c>
      <c r="D32" s="8">
        <v>20.8206952136923</v>
      </c>
      <c r="E32" s="8">
        <v>3.01965195852521</v>
      </c>
      <c r="F32" s="8">
        <v>9.94752328474606</v>
      </c>
      <c r="G32" s="8">
        <v>22.477116743124601</v>
      </c>
      <c r="H32" s="8">
        <v>3.0797132439791</v>
      </c>
      <c r="I32" s="8">
        <v>44.207270162366697</v>
      </c>
      <c r="J32" s="8">
        <v>32.581285919073501</v>
      </c>
      <c r="K32" s="8">
        <v>9.9800712536670009</v>
      </c>
      <c r="L32" s="8">
        <v>1.2954026332242099</v>
      </c>
      <c r="M32" s="8">
        <v>0</v>
      </c>
      <c r="N32" s="8">
        <v>3.57765947191176</v>
      </c>
      <c r="O32" s="8">
        <v>4.22541644457253</v>
      </c>
      <c r="P32" s="8">
        <v>2.5572633172788599</v>
      </c>
      <c r="Q32" s="8">
        <v>0</v>
      </c>
      <c r="R32" s="8">
        <v>33.178620058518</v>
      </c>
      <c r="S32" s="8">
        <v>3.6372203769248102</v>
      </c>
      <c r="T32" s="8">
        <v>15.5</v>
      </c>
      <c r="U32" s="8">
        <v>7.4675847004514697</v>
      </c>
      <c r="V32" s="8">
        <v>0</v>
      </c>
      <c r="W32" s="8">
        <v>10.9446017385491</v>
      </c>
      <c r="X32" s="8">
        <v>0</v>
      </c>
      <c r="Y32" s="8">
        <v>0</v>
      </c>
      <c r="Z32" s="8">
        <v>37.9438712011791</v>
      </c>
      <c r="AA32" s="8">
        <v>49.905828720543099</v>
      </c>
      <c r="AB32" s="8">
        <v>15.1230592597467</v>
      </c>
      <c r="AC32" s="8">
        <v>16.5220794105905</v>
      </c>
      <c r="AD32" s="8">
        <v>0.27629002612013198</v>
      </c>
      <c r="AE32" s="8">
        <v>2.8788819428972801</v>
      </c>
      <c r="AF32" s="8">
        <v>51.360137227311903</v>
      </c>
      <c r="AG32" s="8">
        <v>7.8425690650234197</v>
      </c>
      <c r="AH32" s="8">
        <v>3.8884397061561402</v>
      </c>
      <c r="AI32" s="8">
        <v>26.6506435904504</v>
      </c>
      <c r="AJ32" s="8">
        <f t="shared" si="0"/>
        <v>455.89371385813945</v>
      </c>
    </row>
    <row r="33" spans="1:36" x14ac:dyDescent="0.3">
      <c r="A33" s="13" t="s">
        <v>82</v>
      </c>
      <c r="B33" s="14">
        <v>678.74346697381486</v>
      </c>
      <c r="C33" s="14">
        <v>3686.3269012068354</v>
      </c>
      <c r="D33" s="14">
        <v>5516.9337790347972</v>
      </c>
      <c r="E33" s="14">
        <v>1065.5814576346047</v>
      </c>
      <c r="F33" s="14">
        <v>4271.4552782753481</v>
      </c>
      <c r="G33" s="14">
        <v>2098.6783825308753</v>
      </c>
      <c r="H33" s="14">
        <v>657.94309133244292</v>
      </c>
      <c r="I33" s="14">
        <v>2910.9853244488381</v>
      </c>
      <c r="J33" s="14">
        <v>2233.5940777968444</v>
      </c>
      <c r="K33" s="14">
        <v>329.74809560377639</v>
      </c>
      <c r="L33" s="14">
        <v>544.00704651464605</v>
      </c>
      <c r="M33" s="14">
        <v>354.24710808142515</v>
      </c>
      <c r="N33" s="14">
        <v>391.43402687682044</v>
      </c>
      <c r="O33" s="14">
        <v>560.11299771392214</v>
      </c>
      <c r="P33" s="14">
        <v>169.20843835184311</v>
      </c>
      <c r="Q33" s="14">
        <v>718.20070503760053</v>
      </c>
      <c r="R33" s="14">
        <v>1548.3769458181316</v>
      </c>
      <c r="S33" s="14">
        <v>189.22980987282273</v>
      </c>
      <c r="T33" s="14">
        <v>517.31190476190477</v>
      </c>
      <c r="U33" s="14">
        <v>1031.8153608811569</v>
      </c>
      <c r="V33" s="14">
        <v>72.151749952329951</v>
      </c>
      <c r="W33" s="14">
        <v>3053.2593167506634</v>
      </c>
      <c r="X33" s="14">
        <v>529.15011811875581</v>
      </c>
      <c r="Y33" s="14">
        <v>70.241021697289597</v>
      </c>
      <c r="Z33" s="14">
        <v>1646.6695823692694</v>
      </c>
      <c r="AA33" s="14">
        <v>5387.8996055950493</v>
      </c>
      <c r="AB33" s="14">
        <v>2767.5500749288713</v>
      </c>
      <c r="AC33" s="14">
        <v>1745.402619790239</v>
      </c>
      <c r="AD33" s="14">
        <v>225.51817417656895</v>
      </c>
      <c r="AE33" s="14">
        <v>2586.2822414756365</v>
      </c>
      <c r="AF33" s="14">
        <v>815.57920847844514</v>
      </c>
      <c r="AG33" s="14">
        <v>1080.4404619671939</v>
      </c>
      <c r="AH33" s="14">
        <v>258.81729740192873</v>
      </c>
      <c r="AI33" s="14">
        <v>823.74503127973981</v>
      </c>
      <c r="AJ33" s="14">
        <f t="shared" si="0"/>
        <v>50536.640702730423</v>
      </c>
    </row>
    <row r="37" spans="1:36" x14ac:dyDescent="0.3">
      <c r="A37" s="12" t="s">
        <v>35</v>
      </c>
    </row>
    <row r="38" spans="1:36" x14ac:dyDescent="0.3">
      <c r="A38" s="12" t="s">
        <v>38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39"/>
  <sheetViews>
    <sheetView zoomScale="90" zoomScaleNormal="90" workbookViewId="0">
      <selection activeCell="B44" sqref="B44"/>
    </sheetView>
  </sheetViews>
  <sheetFormatPr defaultRowHeight="14" x14ac:dyDescent="0.3"/>
  <cols>
    <col min="1" max="1" width="31.08203125" customWidth="1"/>
    <col min="2" max="2" width="13.5" customWidth="1"/>
    <col min="3" max="3" width="11.75" customWidth="1"/>
    <col min="4" max="4" width="12.83203125" customWidth="1"/>
    <col min="5" max="5" width="11.75" customWidth="1"/>
    <col min="6" max="6" width="12.08203125" customWidth="1"/>
    <col min="7" max="7" width="12" customWidth="1"/>
    <col min="8" max="8" width="11.25" customWidth="1"/>
    <col min="9" max="9" width="12.5" customWidth="1"/>
    <col min="10" max="10" width="11.25" customWidth="1"/>
    <col min="11" max="11" width="12" customWidth="1"/>
    <col min="12" max="12" width="11.75" customWidth="1"/>
    <col min="13" max="13" width="12" customWidth="1"/>
    <col min="14" max="14" width="12.75" customWidth="1"/>
    <col min="15" max="15" width="13" customWidth="1"/>
    <col min="16" max="16" width="11.5" customWidth="1"/>
    <col min="17" max="17" width="11.25" customWidth="1"/>
    <col min="18" max="18" width="10.25" customWidth="1"/>
    <col min="19" max="19" width="11.58203125" customWidth="1"/>
    <col min="20" max="20" width="11.33203125" customWidth="1"/>
    <col min="21" max="21" width="11.58203125" customWidth="1"/>
    <col min="22" max="22" width="11.83203125" customWidth="1"/>
    <col min="23" max="23" width="11.75" customWidth="1"/>
    <col min="24" max="24" width="11.25" customWidth="1"/>
    <col min="25" max="25" width="11.75" customWidth="1"/>
    <col min="26" max="26" width="11.25" customWidth="1"/>
    <col min="27" max="27" width="11.83203125" customWidth="1"/>
    <col min="28" max="28" width="12.58203125" customWidth="1"/>
    <col min="29" max="29" width="11.5" customWidth="1"/>
    <col min="30" max="30" width="13.25" customWidth="1"/>
    <col min="31" max="31" width="11.5" customWidth="1"/>
    <col min="32" max="32" width="12.08203125" customWidth="1"/>
    <col min="33" max="33" width="11.58203125" customWidth="1"/>
    <col min="34" max="35" width="11.58203125" bestFit="1" customWidth="1"/>
    <col min="36" max="36" width="9.08203125" bestFit="1" customWidth="1"/>
  </cols>
  <sheetData>
    <row r="1" spans="1:36" ht="18.75" customHeight="1" x14ac:dyDescent="0.3">
      <c r="A1" s="26" t="s">
        <v>84</v>
      </c>
      <c r="B1" s="26"/>
      <c r="C1" s="26"/>
      <c r="D1" s="26"/>
    </row>
    <row r="3" spans="1:36" ht="28" x14ac:dyDescent="0.3">
      <c r="A3" s="10" t="s">
        <v>44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1" t="s">
        <v>16</v>
      </c>
      <c r="S3" s="11" t="s">
        <v>17</v>
      </c>
      <c r="T3" s="11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1" t="s">
        <v>23</v>
      </c>
      <c r="Z3" s="11" t="s">
        <v>51</v>
      </c>
      <c r="AA3" s="11" t="s">
        <v>52</v>
      </c>
      <c r="AB3" s="11" t="s">
        <v>24</v>
      </c>
      <c r="AC3" s="11" t="s">
        <v>25</v>
      </c>
      <c r="AD3" s="11" t="s">
        <v>26</v>
      </c>
      <c r="AE3" s="11" t="s">
        <v>27</v>
      </c>
      <c r="AF3" s="11" t="s">
        <v>28</v>
      </c>
      <c r="AG3" s="11" t="s">
        <v>29</v>
      </c>
      <c r="AH3" s="11" t="s">
        <v>30</v>
      </c>
      <c r="AI3" s="11" t="s">
        <v>31</v>
      </c>
      <c r="AJ3" s="11" t="s">
        <v>82</v>
      </c>
    </row>
    <row r="4" spans="1:36" x14ac:dyDescent="0.3">
      <c r="A4" t="s">
        <v>50</v>
      </c>
      <c r="B4" s="1"/>
      <c r="C4" s="1">
        <f>'Summa Fältnorm cit'!C4/Volym!C4</f>
        <v>0.89272218697180761</v>
      </c>
      <c r="D4" s="1">
        <f>'Summa Fältnorm cit'!D4/Volym!D4</f>
        <v>1.4906532882822561</v>
      </c>
      <c r="E4" s="1"/>
      <c r="F4" s="1"/>
      <c r="G4" s="1">
        <f>'Summa Fältnorm cit'!G4/Volym!G4</f>
        <v>1.0122187890368251</v>
      </c>
      <c r="H4" s="1">
        <f>'Summa Fältnorm cit'!H4/Volym!H4</f>
        <v>3.1118969365458367</v>
      </c>
      <c r="I4" s="1"/>
      <c r="J4" s="1">
        <f>'Summa Fältnorm cit'!J4/Volym!J4</f>
        <v>1.0210256045097066</v>
      </c>
      <c r="K4" s="1">
        <f>'Summa Fältnorm cit'!K4/Volym!K4</f>
        <v>0.98515553567620273</v>
      </c>
      <c r="L4" s="1">
        <f>'Summa Fältnorm cit'!L4/Volym!L4</f>
        <v>0.20682136350747068</v>
      </c>
      <c r="M4" s="1">
        <f>'Summa Fältnorm cit'!M4/Volym!M4</f>
        <v>0</v>
      </c>
      <c r="N4" s="1">
        <f>'Summa Fältnorm cit'!N4/Volym!N4</f>
        <v>3.532473173334536</v>
      </c>
      <c r="O4" s="1">
        <f>'Summa Fältnorm cit'!O4/Volym!O4</f>
        <v>1.8008850178221745</v>
      </c>
      <c r="P4" s="1">
        <f>'Summa Fältnorm cit'!P4/Volym!P4</f>
        <v>0</v>
      </c>
      <c r="Q4" s="1"/>
      <c r="R4" s="1">
        <f>'Summa Fältnorm cit'!R4/Volym!R4</f>
        <v>0.9049996903792088</v>
      </c>
      <c r="S4" s="1"/>
      <c r="T4" s="1"/>
      <c r="U4" s="1">
        <f>'Summa Fältnorm cit'!U4/Volym!U4</f>
        <v>1.7457966158563054</v>
      </c>
      <c r="V4" s="1">
        <f>'Summa Fältnorm cit'!V4/Volym!V4</f>
        <v>0</v>
      </c>
      <c r="W4" s="1">
        <f>'Summa Fältnorm cit'!W4/Volym!W4</f>
        <v>1.7867719105728226</v>
      </c>
      <c r="X4" s="1">
        <f>'Summa Fältnorm cit'!X4/Volym!X4</f>
        <v>1.0236257680617336</v>
      </c>
      <c r="Y4" s="1"/>
      <c r="Z4" s="1">
        <f>'Summa Fältnorm cit'!Z4/Volym!Z4</f>
        <v>0.33310331266560306</v>
      </c>
      <c r="AA4" s="1">
        <f>'Summa Fältnorm cit'!AA4/Volym!AA4</f>
        <v>0.9687198091636775</v>
      </c>
      <c r="AB4" s="1">
        <f>'Summa Fältnorm cit'!AB4/Volym!AB4</f>
        <v>2.2141413369603442</v>
      </c>
      <c r="AC4" s="1">
        <f>'Summa Fältnorm cit'!AC4/Volym!AC4</f>
        <v>0</v>
      </c>
      <c r="AD4" s="1"/>
      <c r="AE4" s="1">
        <f>'Summa Fältnorm cit'!AE4/Volym!AE4</f>
        <v>0.88681548357700091</v>
      </c>
      <c r="AF4" s="1">
        <f>'Summa Fältnorm cit'!AF4/Volym!AF4</f>
        <v>0.59569670888070747</v>
      </c>
      <c r="AG4" s="1"/>
      <c r="AH4" s="1">
        <f>'Summa Fältnorm cit'!AH4/Volym!AH4</f>
        <v>0</v>
      </c>
      <c r="AI4" s="1">
        <f>'Summa Fältnorm cit'!AI4/Volym!AI4</f>
        <v>0</v>
      </c>
      <c r="AJ4" s="1">
        <f>'Summa Fältnorm cit'!AJ4/Volym!AJ4</f>
        <v>1.0082019004506881</v>
      </c>
    </row>
    <row r="5" spans="1:36" x14ac:dyDescent="0.3">
      <c r="A5" t="s">
        <v>53</v>
      </c>
      <c r="B5" s="1">
        <f>'Summa Fältnorm cit'!B5/Volym!B5</f>
        <v>1.5108644178693051</v>
      </c>
      <c r="C5" s="1">
        <f>'Summa Fältnorm cit'!C5/Volym!C5</f>
        <v>1.1018106558384761</v>
      </c>
      <c r="D5" s="1">
        <f>'Summa Fältnorm cit'!D5/Volym!D5</f>
        <v>1.2646248481009821</v>
      </c>
      <c r="E5" s="1">
        <f>'Summa Fältnorm cit'!E5/Volym!E5</f>
        <v>0.59238035727326466</v>
      </c>
      <c r="F5" s="1">
        <f>'Summa Fältnorm cit'!F5/Volym!F5</f>
        <v>1.1877945522203952</v>
      </c>
      <c r="G5" s="1">
        <f>'Summa Fältnorm cit'!G5/Volym!G5</f>
        <v>0.7668732454520536</v>
      </c>
      <c r="H5" s="1">
        <f>'Summa Fältnorm cit'!H5/Volym!H5</f>
        <v>1.6475684744957664</v>
      </c>
      <c r="I5" s="1">
        <f>'Summa Fältnorm cit'!I5/Volym!I5</f>
        <v>1.1519825413304978</v>
      </c>
      <c r="J5" s="1">
        <f>'Summa Fältnorm cit'!J5/Volym!J5</f>
        <v>1.2986418506737516</v>
      </c>
      <c r="K5" s="1">
        <f>'Summa Fältnorm cit'!K5/Volym!K5</f>
        <v>0.20543394884283681</v>
      </c>
      <c r="L5" s="1">
        <f>'Summa Fältnorm cit'!L5/Volym!L5</f>
        <v>0.80445845158651752</v>
      </c>
      <c r="M5" s="1">
        <f>'Summa Fältnorm cit'!M5/Volym!M5</f>
        <v>0.85148057575497726</v>
      </c>
      <c r="N5" s="1">
        <f>'Summa Fältnorm cit'!N5/Volym!N5</f>
        <v>0.80661378403383921</v>
      </c>
      <c r="O5" s="1">
        <f>'Summa Fältnorm cit'!O5/Volym!O5</f>
        <v>0.39787667924116915</v>
      </c>
      <c r="P5" s="1">
        <f>'Summa Fältnorm cit'!P5/Volym!P5</f>
        <v>0.87239535685904079</v>
      </c>
      <c r="Q5" s="1">
        <f>'Summa Fältnorm cit'!Q5/Volym!Q5</f>
        <v>0.47091720875235293</v>
      </c>
      <c r="R5" s="1">
        <f>'Summa Fältnorm cit'!R5/Volym!R5</f>
        <v>0.12596846043411059</v>
      </c>
      <c r="S5" s="1"/>
      <c r="T5" s="1">
        <f>'Summa Fältnorm cit'!T5/Volym!T5</f>
        <v>1</v>
      </c>
      <c r="U5" s="1">
        <f>'Summa Fältnorm cit'!U5/Volym!U5</f>
        <v>1.0408099665278492</v>
      </c>
      <c r="V5" s="1">
        <f>'Summa Fältnorm cit'!V5/Volym!V5</f>
        <v>0</v>
      </c>
      <c r="W5" s="1">
        <f>'Summa Fältnorm cit'!W5/Volym!W5</f>
        <v>1.2496569081191835</v>
      </c>
      <c r="X5" s="1">
        <f>'Summa Fältnorm cit'!X5/Volym!X5</f>
        <v>0.63054950272511834</v>
      </c>
      <c r="Y5" s="1">
        <f>'Summa Fältnorm cit'!Y5/Volym!Y5</f>
        <v>1.5301402295902606</v>
      </c>
      <c r="Z5" s="1">
        <f>'Summa Fältnorm cit'!Z5/Volym!Z5</f>
        <v>0.59870882349042331</v>
      </c>
      <c r="AA5" s="1">
        <f>'Summa Fältnorm cit'!AA5/Volym!AA5</f>
        <v>1.0346602527198869</v>
      </c>
      <c r="AB5" s="1">
        <f>'Summa Fältnorm cit'!AB5/Volym!AB5</f>
        <v>0.95070959816248146</v>
      </c>
      <c r="AC5" s="1">
        <f>'Summa Fältnorm cit'!AC5/Volym!AC5</f>
        <v>0.61552051040117206</v>
      </c>
      <c r="AD5" s="1">
        <f>'Summa Fältnorm cit'!AD5/Volym!AD5</f>
        <v>0.85812360015363853</v>
      </c>
      <c r="AE5" s="1">
        <f>'Summa Fältnorm cit'!AE5/Volym!AE5</f>
        <v>1.0053581501121442</v>
      </c>
      <c r="AF5" s="1">
        <f>'Summa Fältnorm cit'!AF5/Volym!AF5</f>
        <v>0.18504988109165843</v>
      </c>
      <c r="AG5" s="1">
        <f>'Summa Fältnorm cit'!AG5/Volym!AG5</f>
        <v>2.9574557721404</v>
      </c>
      <c r="AH5" s="1">
        <f>'Summa Fältnorm cit'!AH5/Volym!AH5</f>
        <v>1.2762370420545557</v>
      </c>
      <c r="AI5" s="1">
        <f>'Summa Fältnorm cit'!AI5/Volym!AI5</f>
        <v>1.5832287501816349</v>
      </c>
      <c r="AJ5" s="1">
        <f>'Summa Fältnorm cit'!AJ5/Volym!AJ5</f>
        <v>1.0694746405026394</v>
      </c>
    </row>
    <row r="6" spans="1:36" x14ac:dyDescent="0.3">
      <c r="A6" t="s">
        <v>54</v>
      </c>
      <c r="B6" s="1"/>
      <c r="C6" s="1"/>
      <c r="D6" s="1">
        <f>'Summa Fältnorm cit'!D6/Volym!D6</f>
        <v>1.6118589193438408</v>
      </c>
      <c r="E6" s="1"/>
      <c r="F6" s="1"/>
      <c r="G6" s="1"/>
      <c r="H6" s="1"/>
      <c r="I6" s="1"/>
      <c r="J6" s="1">
        <f>'Summa Fältnorm cit'!J6/Volym!J6</f>
        <v>0</v>
      </c>
      <c r="K6" s="1">
        <f>'Summa Fältnorm cit'!K6/Volym!K6</f>
        <v>0</v>
      </c>
      <c r="L6" s="1"/>
      <c r="M6" s="1"/>
      <c r="N6" s="1">
        <f>'Summa Fältnorm cit'!N6/Volym!N6</f>
        <v>5.0140356720172798</v>
      </c>
      <c r="O6" s="1">
        <f>'Summa Fältnorm cit'!O6/Volym!O6</f>
        <v>1.7713568324922639</v>
      </c>
      <c r="P6" s="1"/>
      <c r="Q6" s="1"/>
      <c r="R6" s="1">
        <f>'Summa Fältnorm cit'!R6/Volym!R6</f>
        <v>1.9219402767664284</v>
      </c>
      <c r="S6" s="1"/>
      <c r="T6" s="1"/>
      <c r="U6" s="1"/>
      <c r="V6" s="1"/>
      <c r="W6" s="1"/>
      <c r="X6" s="1"/>
      <c r="Y6" s="1"/>
      <c r="Z6" s="1">
        <f>'Summa Fältnorm cit'!Z6/Volym!Z6</f>
        <v>0.86355057959800507</v>
      </c>
      <c r="AA6" s="1">
        <f>'Summa Fältnorm cit'!AA6/Volym!AA6</f>
        <v>1.5326786609819576</v>
      </c>
      <c r="AB6" s="1"/>
      <c r="AC6" s="1">
        <f>'Summa Fältnorm cit'!AC6/Volym!AC6</f>
        <v>0</v>
      </c>
      <c r="AD6" s="1"/>
      <c r="AE6" s="1"/>
      <c r="AF6" s="1">
        <f>'Summa Fältnorm cit'!AF6/Volym!AF6</f>
        <v>0.26088768304451737</v>
      </c>
      <c r="AG6" s="1">
        <f>'Summa Fältnorm cit'!AG6/Volym!AG6</f>
        <v>0</v>
      </c>
      <c r="AH6" s="1"/>
      <c r="AI6" s="1"/>
      <c r="AJ6" s="1">
        <f>'Summa Fältnorm cit'!AJ6/Volym!AJ6</f>
        <v>0.86435205532374026</v>
      </c>
    </row>
    <row r="7" spans="1:36" x14ac:dyDescent="0.3">
      <c r="A7" t="s">
        <v>55</v>
      </c>
      <c r="B7" s="1">
        <f>'Summa Fältnorm cit'!B7/Volym!B7</f>
        <v>1.0582526948267317</v>
      </c>
      <c r="C7" s="1">
        <f>'Summa Fältnorm cit'!C7/Volym!C7</f>
        <v>1.2897080507097602</v>
      </c>
      <c r="D7" s="1">
        <f>'Summa Fältnorm cit'!D7/Volym!D7</f>
        <v>1.3245697544587063</v>
      </c>
      <c r="E7" s="1">
        <f>'Summa Fältnorm cit'!E7/Volym!E7</f>
        <v>1.042386040023334</v>
      </c>
      <c r="F7" s="1">
        <f>'Summa Fältnorm cit'!F7/Volym!F7</f>
        <v>0.78608406908577844</v>
      </c>
      <c r="G7" s="1">
        <f>'Summa Fältnorm cit'!G7/Volym!G7</f>
        <v>0.93501257131538618</v>
      </c>
      <c r="H7" s="1">
        <f>'Summa Fältnorm cit'!H7/Volym!H7</f>
        <v>1.3493478478237992</v>
      </c>
      <c r="I7" s="1">
        <f>'Summa Fältnorm cit'!I7/Volym!I7</f>
        <v>1.2775749842686712</v>
      </c>
      <c r="J7" s="1">
        <f>'Summa Fältnorm cit'!J7/Volym!J7</f>
        <v>1.092105289140203</v>
      </c>
      <c r="K7" s="1">
        <f>'Summa Fältnorm cit'!K7/Volym!K7</f>
        <v>0.71272257842348885</v>
      </c>
      <c r="L7" s="1">
        <f>'Summa Fältnorm cit'!L7/Volym!L7</f>
        <v>0.78822223438087136</v>
      </c>
      <c r="M7" s="1">
        <f>'Summa Fältnorm cit'!M7/Volym!M7</f>
        <v>1.4137737055445883</v>
      </c>
      <c r="N7" s="1">
        <f>'Summa Fältnorm cit'!N7/Volym!N7</f>
        <v>1.7920605248003794</v>
      </c>
      <c r="O7" s="1">
        <f>'Summa Fältnorm cit'!O7/Volym!O7</f>
        <v>0.81748776993909389</v>
      </c>
      <c r="P7" s="1">
        <f>'Summa Fältnorm cit'!P7/Volym!P7</f>
        <v>1.1254463111916104</v>
      </c>
      <c r="Q7" s="1">
        <f>'Summa Fältnorm cit'!Q7/Volym!Q7</f>
        <v>1.9238731059174408</v>
      </c>
      <c r="R7" s="1">
        <f>'Summa Fältnorm cit'!R7/Volym!R7</f>
        <v>0.95637507476838901</v>
      </c>
      <c r="S7" s="1">
        <f>'Summa Fältnorm cit'!S7/Volym!S7</f>
        <v>0.85719106349272256</v>
      </c>
      <c r="T7" s="1">
        <f>'Summa Fältnorm cit'!T7/Volym!T7</f>
        <v>1</v>
      </c>
      <c r="U7" s="1">
        <f>'Summa Fältnorm cit'!U7/Volym!U7</f>
        <v>1.0023874916718194</v>
      </c>
      <c r="V7" s="1">
        <f>'Summa Fältnorm cit'!V7/Volym!V7</f>
        <v>0.46211360543084495</v>
      </c>
      <c r="W7" s="1">
        <f>'Summa Fältnorm cit'!W7/Volym!W7</f>
        <v>0.72822856822741378</v>
      </c>
      <c r="X7" s="1">
        <f>'Summa Fältnorm cit'!X7/Volym!X7</f>
        <v>0.53557699541124937</v>
      </c>
      <c r="Y7" s="1"/>
      <c r="Z7" s="1">
        <f>'Summa Fältnorm cit'!Z7/Volym!Z7</f>
        <v>1.3892899501144185</v>
      </c>
      <c r="AA7" s="1">
        <f>'Summa Fältnorm cit'!AA7/Volym!AA7</f>
        <v>1.3197645148043515</v>
      </c>
      <c r="AB7" s="1">
        <f>'Summa Fältnorm cit'!AB7/Volym!AB7</f>
        <v>1.1600399917009427</v>
      </c>
      <c r="AC7" s="1">
        <f>'Summa Fältnorm cit'!AC7/Volym!AC7</f>
        <v>1.0189428944305472</v>
      </c>
      <c r="AD7" s="1">
        <f>'Summa Fältnorm cit'!AD7/Volym!AD7</f>
        <v>0.51134710950871942</v>
      </c>
      <c r="AE7" s="1">
        <f>'Summa Fältnorm cit'!AE7/Volym!AE7</f>
        <v>0.87911487075778605</v>
      </c>
      <c r="AF7" s="1">
        <f>'Summa Fältnorm cit'!AF7/Volym!AF7</f>
        <v>0.66358917918430671</v>
      </c>
      <c r="AG7" s="1">
        <f>'Summa Fältnorm cit'!AG7/Volym!AG7</f>
        <v>0.96389627125461319</v>
      </c>
      <c r="AH7" s="1">
        <f>'Summa Fältnorm cit'!AH7/Volym!AH7</f>
        <v>1.8033432803875253</v>
      </c>
      <c r="AI7" s="1">
        <f>'Summa Fältnorm cit'!AI7/Volym!AI7</f>
        <v>1.2709897553596952</v>
      </c>
      <c r="AJ7" s="1">
        <f>'Summa Fältnorm cit'!AJ7/Volym!AJ7</f>
        <v>1.1447734806239742</v>
      </c>
    </row>
    <row r="8" spans="1:36" x14ac:dyDescent="0.3">
      <c r="A8" t="s">
        <v>56</v>
      </c>
      <c r="B8" s="1">
        <f>'Summa Fältnorm cit'!B8/Volym!B8</f>
        <v>0</v>
      </c>
      <c r="C8" s="1">
        <f>'Summa Fältnorm cit'!C8/Volym!C8</f>
        <v>2.5290480017589885</v>
      </c>
      <c r="D8" s="1">
        <f>'Summa Fältnorm cit'!D8/Volym!D8</f>
        <v>0.81512731057457832</v>
      </c>
      <c r="E8" s="1">
        <f>'Summa Fältnorm cit'!E8/Volym!E8</f>
        <v>2.17591000859536</v>
      </c>
      <c r="F8" s="1">
        <f>'Summa Fältnorm cit'!F8/Volym!F8</f>
        <v>0</v>
      </c>
      <c r="G8" s="1">
        <f>'Summa Fältnorm cit'!G8/Volym!G8</f>
        <v>1.0351354153357122</v>
      </c>
      <c r="H8" s="1">
        <f>'Summa Fältnorm cit'!H8/Volym!H8</f>
        <v>1.844935132936111</v>
      </c>
      <c r="I8" s="1">
        <f>'Summa Fältnorm cit'!I8/Volym!I8</f>
        <v>0.39827372621592211</v>
      </c>
      <c r="J8" s="1">
        <f>'Summa Fältnorm cit'!J8/Volym!J8</f>
        <v>0.69777822582704463</v>
      </c>
      <c r="K8" s="1">
        <f>'Summa Fältnorm cit'!K8/Volym!K8</f>
        <v>0</v>
      </c>
      <c r="L8" s="1">
        <f>'Summa Fältnorm cit'!L8/Volym!L8</f>
        <v>0.35771763432415599</v>
      </c>
      <c r="M8" s="1"/>
      <c r="N8" s="1">
        <f>'Summa Fältnorm cit'!N8/Volym!N8</f>
        <v>0</v>
      </c>
      <c r="O8" s="1">
        <f>'Summa Fältnorm cit'!O8/Volym!O8</f>
        <v>4.7312993237930402E-2</v>
      </c>
      <c r="P8" s="1">
        <f>'Summa Fältnorm cit'!P8/Volym!P8</f>
        <v>0.54684921875302395</v>
      </c>
      <c r="Q8" s="1">
        <f>'Summa Fältnorm cit'!Q8/Volym!Q8</f>
        <v>0</v>
      </c>
      <c r="R8" s="1">
        <f>'Summa Fältnorm cit'!R8/Volym!R8</f>
        <v>0.96497536688440866</v>
      </c>
      <c r="S8" s="1"/>
      <c r="T8" s="1">
        <f>'Summa Fältnorm cit'!T8/Volym!T8</f>
        <v>1</v>
      </c>
      <c r="U8" s="1">
        <f>'Summa Fältnorm cit'!U8/Volym!U8</f>
        <v>0.97652405627189887</v>
      </c>
      <c r="V8" s="1">
        <f>'Summa Fältnorm cit'!V8/Volym!V8</f>
        <v>0.47972573296106447</v>
      </c>
      <c r="W8" s="1">
        <f>'Summa Fältnorm cit'!W8/Volym!W8</f>
        <v>1.0036525304040738</v>
      </c>
      <c r="X8" s="1">
        <f>'Summa Fältnorm cit'!X8/Volym!X8</f>
        <v>0</v>
      </c>
      <c r="Y8" s="1"/>
      <c r="Z8" s="1">
        <f>'Summa Fältnorm cit'!Z8/Volym!Z8</f>
        <v>0.3335278389907802</v>
      </c>
      <c r="AA8" s="1">
        <f>'Summa Fältnorm cit'!AA8/Volym!AA8</f>
        <v>1.3890575835455594</v>
      </c>
      <c r="AB8" s="1">
        <f>'Summa Fältnorm cit'!AB8/Volym!AB8</f>
        <v>0.18500423212493733</v>
      </c>
      <c r="AC8" s="1">
        <f>'Summa Fältnorm cit'!AC8/Volym!AC8</f>
        <v>0.89849522160154638</v>
      </c>
      <c r="AD8" s="1"/>
      <c r="AE8" s="1">
        <f>'Summa Fältnorm cit'!AE8/Volym!AE8</f>
        <v>1.0041045891669012</v>
      </c>
      <c r="AF8" s="1">
        <f>'Summa Fältnorm cit'!AF8/Volym!AF8</f>
        <v>0</v>
      </c>
      <c r="AG8" s="1"/>
      <c r="AH8" s="1">
        <f>'Summa Fältnorm cit'!AH8/Volym!AH8</f>
        <v>0</v>
      </c>
      <c r="AI8" s="1">
        <f>'Summa Fältnorm cit'!AI8/Volym!AI8</f>
        <v>1.1122857171185705</v>
      </c>
      <c r="AJ8" s="1">
        <f>'Summa Fältnorm cit'!AJ8/Volym!AJ8</f>
        <v>0.77302350321919111</v>
      </c>
    </row>
    <row r="9" spans="1:36" x14ac:dyDescent="0.3">
      <c r="A9" t="s">
        <v>57</v>
      </c>
      <c r="B9" s="1">
        <f>'Summa Fältnorm cit'!B9/Volym!B9</f>
        <v>0.57824152406888596</v>
      </c>
      <c r="C9" s="1">
        <f>'Summa Fältnorm cit'!C9/Volym!C9</f>
        <v>1.657179619750464</v>
      </c>
      <c r="D9" s="1">
        <f>'Summa Fältnorm cit'!D9/Volym!D9</f>
        <v>6.5729208697025449E-2</v>
      </c>
      <c r="E9" s="1"/>
      <c r="F9" s="1">
        <f>'Summa Fältnorm cit'!F9/Volym!F9</f>
        <v>0.8703201106666959</v>
      </c>
      <c r="G9" s="1">
        <f>'Summa Fältnorm cit'!G9/Volym!G9</f>
        <v>0.86341307662571432</v>
      </c>
      <c r="H9" s="1"/>
      <c r="I9" s="1">
        <f>'Summa Fältnorm cit'!I9/Volym!I9</f>
        <v>0.91696614853129654</v>
      </c>
      <c r="J9" s="1">
        <f>'Summa Fältnorm cit'!J9/Volym!J9</f>
        <v>1.179202944196365</v>
      </c>
      <c r="K9" s="1">
        <f>'Summa Fältnorm cit'!K9/Volym!K9</f>
        <v>5.0406323056607125E-2</v>
      </c>
      <c r="L9" s="1"/>
      <c r="M9" s="1">
        <f>'Summa Fältnorm cit'!M9/Volym!M9</f>
        <v>0</v>
      </c>
      <c r="N9" s="1">
        <f>'Summa Fältnorm cit'!N9/Volym!N9</f>
        <v>6.118838227376286</v>
      </c>
      <c r="O9" s="1"/>
      <c r="P9" s="1">
        <f>'Summa Fältnorm cit'!P9/Volym!P9</f>
        <v>2.3473689799457471</v>
      </c>
      <c r="Q9" s="1"/>
      <c r="R9" s="1">
        <f>'Summa Fältnorm cit'!R9/Volym!R9</f>
        <v>0.99298426224313097</v>
      </c>
      <c r="S9" s="1"/>
      <c r="T9" s="1">
        <f>'Summa Fältnorm cit'!T9/Volym!T9</f>
        <v>1</v>
      </c>
      <c r="U9" s="1"/>
      <c r="V9" s="1">
        <f>'Summa Fältnorm cit'!V9/Volym!V9</f>
        <v>0.39122890430932961</v>
      </c>
      <c r="W9" s="1">
        <f>'Summa Fältnorm cit'!W9/Volym!W9</f>
        <v>2.1772293950684807</v>
      </c>
      <c r="X9" s="1">
        <f>'Summa Fältnorm cit'!X9/Volym!X9</f>
        <v>0.35761295504171292</v>
      </c>
      <c r="Y9" s="1">
        <f>'Summa Fältnorm cit'!Y9/Volym!Y9</f>
        <v>0.97530105833969072</v>
      </c>
      <c r="Z9" s="1">
        <f>'Summa Fältnorm cit'!Z9/Volym!Z9</f>
        <v>0.71519993247727287</v>
      </c>
      <c r="AA9" s="1">
        <f>'Summa Fältnorm cit'!AA9/Volym!AA9</f>
        <v>0.99497555435204044</v>
      </c>
      <c r="AB9" s="1">
        <f>'Summa Fältnorm cit'!AB9/Volym!AB9</f>
        <v>0.100653076872342</v>
      </c>
      <c r="AC9" s="1">
        <f>'Summa Fältnorm cit'!AC9/Volym!AC9</f>
        <v>0.25986733426475611</v>
      </c>
      <c r="AD9" s="1"/>
      <c r="AE9" s="1">
        <f>'Summa Fältnorm cit'!AE9/Volym!AE9</f>
        <v>0.1064170960878616</v>
      </c>
      <c r="AF9" s="1">
        <f>'Summa Fältnorm cit'!AF9/Volym!AF9</f>
        <v>0</v>
      </c>
      <c r="AG9" s="1">
        <f>'Summa Fältnorm cit'!AG9/Volym!AG9</f>
        <v>4.0662103972421253E-2</v>
      </c>
      <c r="AH9" s="1">
        <f>'Summa Fältnorm cit'!AH9/Volym!AH9</f>
        <v>1.7872555779981241</v>
      </c>
      <c r="AI9" s="1">
        <f>'Summa Fältnorm cit'!AI9/Volym!AI9</f>
        <v>1.1141397659982479</v>
      </c>
      <c r="AJ9" s="1">
        <f>'Summa Fältnorm cit'!AJ9/Volym!AJ9</f>
        <v>0.86202775647455587</v>
      </c>
    </row>
    <row r="10" spans="1:36" x14ac:dyDescent="0.3">
      <c r="A10" t="s">
        <v>58</v>
      </c>
      <c r="B10" s="1"/>
      <c r="C10" s="1">
        <f>'Summa Fältnorm cit'!C10/Volym!C10</f>
        <v>1.4673049073296602</v>
      </c>
      <c r="D10" s="1">
        <f>'Summa Fältnorm cit'!D10/Volym!D10</f>
        <v>0.10950844007034582</v>
      </c>
      <c r="E10" s="1"/>
      <c r="F10" s="1">
        <f>'Summa Fältnorm cit'!F10/Volym!F10</f>
        <v>0.14234164800649332</v>
      </c>
      <c r="G10" s="1">
        <f>'Summa Fältnorm cit'!G10/Volym!G10</f>
        <v>0.25104954577492505</v>
      </c>
      <c r="H10" s="1">
        <f>'Summa Fältnorm cit'!H10/Volym!H10</f>
        <v>0.64133426181959519</v>
      </c>
      <c r="I10" s="1">
        <f>'Summa Fältnorm cit'!I10/Volym!I10</f>
        <v>0.34823632306189284</v>
      </c>
      <c r="J10" s="1">
        <f>'Summa Fältnorm cit'!J10/Volym!J10</f>
        <v>0.94886336976753205</v>
      </c>
      <c r="K10" s="1">
        <f>'Summa Fältnorm cit'!K10/Volym!K10</f>
        <v>0</v>
      </c>
      <c r="L10" s="1">
        <f>'Summa Fältnorm cit'!L10/Volym!L10</f>
        <v>1.1126246259550301</v>
      </c>
      <c r="M10" s="1">
        <f>'Summa Fältnorm cit'!M10/Volym!M10</f>
        <v>0</v>
      </c>
      <c r="N10" s="1">
        <f>'Summa Fältnorm cit'!N10/Volym!N10</f>
        <v>0.38320973697270527</v>
      </c>
      <c r="O10" s="1">
        <f>'Summa Fältnorm cit'!O10/Volym!O10</f>
        <v>0.49037098927932793</v>
      </c>
      <c r="P10" s="1">
        <f>'Summa Fältnorm cit'!P10/Volym!P10</f>
        <v>0.74791555130906395</v>
      </c>
      <c r="Q10" s="1">
        <f>'Summa Fältnorm cit'!Q10/Volym!Q10</f>
        <v>0.38233969026024367</v>
      </c>
      <c r="R10" s="1">
        <f>'Summa Fältnorm cit'!R10/Volym!R10</f>
        <v>1.3967249136420887</v>
      </c>
      <c r="S10" s="1">
        <f>'Summa Fältnorm cit'!S10/Volym!S10</f>
        <v>1.1553635377056874</v>
      </c>
      <c r="T10" s="1"/>
      <c r="U10" s="1"/>
      <c r="V10" s="1"/>
      <c r="W10" s="1">
        <f>'Summa Fältnorm cit'!W10/Volym!W10</f>
        <v>0.53061151940621987</v>
      </c>
      <c r="X10" s="1">
        <f>'Summa Fältnorm cit'!X10/Volym!X10</f>
        <v>0.44121970139381866</v>
      </c>
      <c r="Y10" s="1"/>
      <c r="Z10" s="1">
        <f>'Summa Fältnorm cit'!Z10/Volym!Z10</f>
        <v>0.50216821472089146</v>
      </c>
      <c r="AA10" s="1">
        <f>'Summa Fältnorm cit'!AA10/Volym!AA10</f>
        <v>0.58224909546303816</v>
      </c>
      <c r="AB10" s="1">
        <f>'Summa Fältnorm cit'!AB10/Volym!AB10</f>
        <v>0.73142479197564236</v>
      </c>
      <c r="AC10" s="1">
        <f>'Summa Fältnorm cit'!AC10/Volym!AC10</f>
        <v>0.17286162856674517</v>
      </c>
      <c r="AD10" s="1"/>
      <c r="AE10" s="1">
        <f>'Summa Fältnorm cit'!AE10/Volym!AE10</f>
        <v>1.7380294385328727</v>
      </c>
      <c r="AF10" s="1">
        <f>'Summa Fältnorm cit'!AF10/Volym!AF10</f>
        <v>0.56161971712904435</v>
      </c>
      <c r="AG10" s="1"/>
      <c r="AH10" s="1">
        <f>'Summa Fältnorm cit'!AH10/Volym!AH10</f>
        <v>0</v>
      </c>
      <c r="AI10" s="1">
        <f>'Summa Fältnorm cit'!AI10/Volym!AI10</f>
        <v>0</v>
      </c>
      <c r="AJ10" s="1">
        <f>'Summa Fältnorm cit'!AJ10/Volym!AJ10</f>
        <v>0.65739380792793101</v>
      </c>
    </row>
    <row r="11" spans="1:36" x14ac:dyDescent="0.3">
      <c r="A11" t="s">
        <v>59</v>
      </c>
      <c r="B11" s="1"/>
      <c r="C11" s="1">
        <f>'Summa Fältnorm cit'!C11/Volym!C11</f>
        <v>1.5663829381729217</v>
      </c>
      <c r="D11" s="1">
        <f>'Summa Fältnorm cit'!D11/Volym!D11</f>
        <v>0.61798670253550847</v>
      </c>
      <c r="E11" s="1">
        <f>'Summa Fältnorm cit'!E11/Volym!E11</f>
        <v>0.70792933097922361</v>
      </c>
      <c r="F11" s="1">
        <f>'Summa Fältnorm cit'!F11/Volym!F11</f>
        <v>0</v>
      </c>
      <c r="G11" s="1">
        <f>'Summa Fältnorm cit'!G11/Volym!G11</f>
        <v>0.83231577294058579</v>
      </c>
      <c r="H11" s="1">
        <f>'Summa Fältnorm cit'!H11/Volym!H11</f>
        <v>0.46728638032103759</v>
      </c>
      <c r="I11" s="1">
        <f>'Summa Fältnorm cit'!I11/Volym!I11</f>
        <v>1.6662905608195524</v>
      </c>
      <c r="J11" s="1">
        <f>'Summa Fältnorm cit'!J11/Volym!J11</f>
        <v>0.7325251911838998</v>
      </c>
      <c r="K11" s="1">
        <f>'Summa Fältnorm cit'!K11/Volym!K11</f>
        <v>0.92965312588602411</v>
      </c>
      <c r="L11" s="1">
        <f>'Summa Fältnorm cit'!L11/Volym!L11</f>
        <v>0.63991570783781848</v>
      </c>
      <c r="M11" s="1">
        <f>'Summa Fältnorm cit'!M11/Volym!M11</f>
        <v>0.12961997506115278</v>
      </c>
      <c r="N11" s="1"/>
      <c r="O11" s="1">
        <f>'Summa Fältnorm cit'!O11/Volym!O11</f>
        <v>1.3186282810851699</v>
      </c>
      <c r="P11" s="1"/>
      <c r="Q11" s="1"/>
      <c r="R11" s="1">
        <f>'Summa Fältnorm cit'!R11/Volym!R11</f>
        <v>0.39464240618229673</v>
      </c>
      <c r="S11" s="1"/>
      <c r="T11" s="1">
        <f>'Summa Fältnorm cit'!T11/Volym!T11</f>
        <v>1</v>
      </c>
      <c r="U11" s="1"/>
      <c r="V11" s="1"/>
      <c r="W11" s="1">
        <f>'Summa Fältnorm cit'!W11/Volym!W11</f>
        <v>0.87428563516256574</v>
      </c>
      <c r="X11" s="1">
        <f>'Summa Fältnorm cit'!X11/Volym!X11</f>
        <v>1.3521427398369725</v>
      </c>
      <c r="Y11" s="1"/>
      <c r="Z11" s="1">
        <f>'Summa Fältnorm cit'!Z11/Volym!Z11</f>
        <v>1.0778162508609195</v>
      </c>
      <c r="AA11" s="1">
        <f>'Summa Fältnorm cit'!AA11/Volym!AA11</f>
        <v>1.2581008261899622</v>
      </c>
      <c r="AB11" s="1">
        <f>'Summa Fältnorm cit'!AB11/Volym!AB11</f>
        <v>0.39189896995965756</v>
      </c>
      <c r="AC11" s="1">
        <f>'Summa Fältnorm cit'!AC11/Volym!AC11</f>
        <v>0</v>
      </c>
      <c r="AD11" s="1"/>
      <c r="AE11" s="1">
        <f>'Summa Fältnorm cit'!AE11/Volym!AE11</f>
        <v>0.56591783473812307</v>
      </c>
      <c r="AF11" s="1">
        <f>'Summa Fältnorm cit'!AF11/Volym!AF11</f>
        <v>0.62667999825736531</v>
      </c>
      <c r="AG11" s="1">
        <f>'Summa Fältnorm cit'!AG11/Volym!AG11</f>
        <v>0.62011233874393001</v>
      </c>
      <c r="AH11" s="1">
        <f>'Summa Fältnorm cit'!AH11/Volym!AH11</f>
        <v>1.3593104220021199</v>
      </c>
      <c r="AI11" s="1"/>
      <c r="AJ11" s="1">
        <f>'Summa Fältnorm cit'!AJ11/Volym!AJ11</f>
        <v>0.77151815409764724</v>
      </c>
    </row>
    <row r="12" spans="1:36" x14ac:dyDescent="0.3">
      <c r="A12" t="s">
        <v>60</v>
      </c>
      <c r="B12" s="1"/>
      <c r="C12" s="1">
        <f>'Summa Fältnorm cit'!C12/Volym!C12</f>
        <v>0</v>
      </c>
      <c r="D12" s="1">
        <f>'Summa Fältnorm cit'!D12/Volym!D12</f>
        <v>0.53339031012471616</v>
      </c>
      <c r="E12" s="1">
        <f>'Summa Fältnorm cit'!E12/Volym!E12</f>
        <v>0.75495121722396441</v>
      </c>
      <c r="F12" s="1"/>
      <c r="G12" s="1">
        <f>'Summa Fältnorm cit'!G12/Volym!G12</f>
        <v>0.50300136698474307</v>
      </c>
      <c r="H12" s="1">
        <f>'Summa Fältnorm cit'!H12/Volym!H12</f>
        <v>0.9557207805431186</v>
      </c>
      <c r="I12" s="1">
        <f>'Summa Fältnorm cit'!I12/Volym!I12</f>
        <v>0.416564636261606</v>
      </c>
      <c r="J12" s="1">
        <f>'Summa Fältnorm cit'!J12/Volym!J12</f>
        <v>1.6045434099524931</v>
      </c>
      <c r="K12" s="1">
        <f>'Summa Fältnorm cit'!K12/Volym!K12</f>
        <v>0.39737144854654893</v>
      </c>
      <c r="L12" s="1">
        <f>'Summa Fältnorm cit'!L12/Volym!L12</f>
        <v>1.0923637116977341</v>
      </c>
      <c r="M12" s="1">
        <f>'Summa Fältnorm cit'!M12/Volym!M12</f>
        <v>0</v>
      </c>
      <c r="N12" s="1">
        <f>'Summa Fältnorm cit'!N12/Volym!N12</f>
        <v>3.0594191136881399</v>
      </c>
      <c r="O12" s="1">
        <f>'Summa Fältnorm cit'!O12/Volym!O12</f>
        <v>1.5558110904835265</v>
      </c>
      <c r="P12" s="1">
        <f>'Summa Fältnorm cit'!P12/Volym!P12</f>
        <v>0.27911416310337667</v>
      </c>
      <c r="Q12" s="1"/>
      <c r="R12" s="1">
        <f>'Summa Fältnorm cit'!R12/Volym!R12</f>
        <v>0.79094948680704347</v>
      </c>
      <c r="S12" s="1">
        <f>'Summa Fältnorm cit'!S12/Volym!S12</f>
        <v>0.26103601097067086</v>
      </c>
      <c r="T12" s="1">
        <f>'Summa Fältnorm cit'!T12/Volym!T12</f>
        <v>1</v>
      </c>
      <c r="U12" s="1"/>
      <c r="V12" s="1"/>
      <c r="W12" s="1">
        <f>'Summa Fältnorm cit'!W12/Volym!W12</f>
        <v>0.33309135708495674</v>
      </c>
      <c r="X12" s="1"/>
      <c r="Y12" s="1"/>
      <c r="Z12" s="1">
        <f>'Summa Fältnorm cit'!Z12/Volym!Z12</f>
        <v>0.86964679921474319</v>
      </c>
      <c r="AA12" s="1">
        <f>'Summa Fältnorm cit'!AA12/Volym!AA12</f>
        <v>1.9034181785936064</v>
      </c>
      <c r="AB12" s="1">
        <f>'Summa Fältnorm cit'!AB12/Volym!AB12</f>
        <v>0.83342571770015883</v>
      </c>
      <c r="AC12" s="1">
        <f>'Summa Fältnorm cit'!AC12/Volym!AC12</f>
        <v>0.93188830377960552</v>
      </c>
      <c r="AD12" s="1"/>
      <c r="AE12" s="1">
        <f>'Summa Fältnorm cit'!AE12/Volym!AE12</f>
        <v>0.8562621991856173</v>
      </c>
      <c r="AF12" s="1">
        <f>'Summa Fältnorm cit'!AF12/Volym!AF12</f>
        <v>0.22396703809795887</v>
      </c>
      <c r="AG12" s="1">
        <f>'Summa Fältnorm cit'!AG12/Volym!AG12</f>
        <v>1.018522495186525</v>
      </c>
      <c r="AH12" s="1">
        <f>'Summa Fältnorm cit'!AH12/Volym!AH12</f>
        <v>1.0782018026104481</v>
      </c>
      <c r="AI12" s="1">
        <f>'Summa Fältnorm cit'!AI12/Volym!AI12</f>
        <v>0.50613526772288564</v>
      </c>
      <c r="AJ12" s="1">
        <f>'Summa Fältnorm cit'!AJ12/Volym!AJ12</f>
        <v>0.98385063227667213</v>
      </c>
    </row>
    <row r="13" spans="1:36" x14ac:dyDescent="0.3">
      <c r="A13" t="s">
        <v>61</v>
      </c>
      <c r="B13" s="1">
        <f>'Summa Fältnorm cit'!B13/Volym!B13</f>
        <v>3.3625299769364929</v>
      </c>
      <c r="C13" s="1">
        <f>'Summa Fältnorm cit'!C13/Volym!C13</f>
        <v>0.62497062665354286</v>
      </c>
      <c r="D13" s="1">
        <f>'Summa Fältnorm cit'!D13/Volym!D13</f>
        <v>0.99884679778371233</v>
      </c>
      <c r="E13" s="1">
        <f>'Summa Fältnorm cit'!E13/Volym!E13</f>
        <v>4.6736162481695404E-2</v>
      </c>
      <c r="F13" s="1">
        <f>'Summa Fältnorm cit'!F13/Volym!F13</f>
        <v>1.1201359547478058</v>
      </c>
      <c r="G13" s="1">
        <f>'Summa Fältnorm cit'!G13/Volym!G13</f>
        <v>0.62259204830276593</v>
      </c>
      <c r="H13" s="1"/>
      <c r="I13" s="1">
        <f>'Summa Fältnorm cit'!I13/Volym!I13</f>
        <v>0.26114525247998049</v>
      </c>
      <c r="J13" s="1">
        <f>'Summa Fältnorm cit'!J13/Volym!J13</f>
        <v>0.31574604932077421</v>
      </c>
      <c r="K13" s="1">
        <f>'Summa Fältnorm cit'!K13/Volym!K13</f>
        <v>0.35457366834658782</v>
      </c>
      <c r="L13" s="1">
        <f>'Summa Fältnorm cit'!L13/Volym!L13</f>
        <v>0.58574855119710612</v>
      </c>
      <c r="M13" s="1"/>
      <c r="N13" s="1">
        <f>'Summa Fältnorm cit'!N13/Volym!N13</f>
        <v>0.65161361254648287</v>
      </c>
      <c r="O13" s="1">
        <f>'Summa Fältnorm cit'!O13/Volym!O13</f>
        <v>0.40918631008460743</v>
      </c>
      <c r="P13" s="1">
        <f>'Summa Fältnorm cit'!P13/Volym!P13</f>
        <v>0.50360008734254735</v>
      </c>
      <c r="Q13" s="1"/>
      <c r="R13" s="1">
        <f>'Summa Fältnorm cit'!R13/Volym!R13</f>
        <v>0.85030163019955829</v>
      </c>
      <c r="S13" s="1"/>
      <c r="T13" s="1"/>
      <c r="U13" s="1">
        <f>'Summa Fältnorm cit'!U13/Volym!U13</f>
        <v>1.0266967529745235</v>
      </c>
      <c r="V13" s="1">
        <f>'Summa Fältnorm cit'!V13/Volym!V13</f>
        <v>0</v>
      </c>
      <c r="W13" s="1">
        <f>'Summa Fältnorm cit'!W13/Volym!W13</f>
        <v>1.2541190225113921</v>
      </c>
      <c r="X13" s="1">
        <f>'Summa Fältnorm cit'!X13/Volym!X13</f>
        <v>0</v>
      </c>
      <c r="Y13" s="1">
        <f>'Summa Fältnorm cit'!Y13/Volym!Y13</f>
        <v>1.228760636589056</v>
      </c>
      <c r="Z13" s="1">
        <f>'Summa Fältnorm cit'!Z13/Volym!Z13</f>
        <v>0.67813345158971516</v>
      </c>
      <c r="AA13" s="1">
        <f>'Summa Fältnorm cit'!AA13/Volym!AA13</f>
        <v>0.53914050263965152</v>
      </c>
      <c r="AB13" s="1">
        <f>'Summa Fältnorm cit'!AB13/Volym!AB13</f>
        <v>1.070681736971566</v>
      </c>
      <c r="AC13" s="1">
        <f>'Summa Fältnorm cit'!AC13/Volym!AC13</f>
        <v>0.7362619704505482</v>
      </c>
      <c r="AD13" s="1"/>
      <c r="AE13" s="1">
        <f>'Summa Fältnorm cit'!AE13/Volym!AE13</f>
        <v>0.73186747207975456</v>
      </c>
      <c r="AF13" s="1">
        <f>'Summa Fältnorm cit'!AF13/Volym!AF13</f>
        <v>0.41642683963873706</v>
      </c>
      <c r="AG13" s="1">
        <f>'Summa Fältnorm cit'!AG13/Volym!AG13</f>
        <v>0</v>
      </c>
      <c r="AH13" s="1"/>
      <c r="AI13" s="1">
        <f>'Summa Fältnorm cit'!AI13/Volym!AI13</f>
        <v>0.36389624058046421</v>
      </c>
      <c r="AJ13" s="1">
        <f>'Summa Fältnorm cit'!AJ13/Volym!AJ13</f>
        <v>0.69675982455848506</v>
      </c>
    </row>
    <row r="14" spans="1:36" x14ac:dyDescent="0.3">
      <c r="A14" t="s">
        <v>62</v>
      </c>
      <c r="B14" s="1"/>
      <c r="C14" s="1">
        <f>'Summa Fältnorm cit'!C14/Volym!C14</f>
        <v>0.66141271530289247</v>
      </c>
      <c r="D14" s="1">
        <f>'Summa Fältnorm cit'!D14/Volym!D14</f>
        <v>1.4752954516210086</v>
      </c>
      <c r="E14" s="1">
        <f>'Summa Fältnorm cit'!E14/Volym!E14</f>
        <v>0.66335821142614448</v>
      </c>
      <c r="F14" s="1">
        <f>'Summa Fältnorm cit'!F14/Volym!F14</f>
        <v>0.79189314807947875</v>
      </c>
      <c r="G14" s="1">
        <f>'Summa Fältnorm cit'!G14/Volym!G14</f>
        <v>0</v>
      </c>
      <c r="H14" s="1">
        <f>'Summa Fältnorm cit'!H14/Volym!H14</f>
        <v>1.5350934923556667</v>
      </c>
      <c r="I14" s="1">
        <f>'Summa Fältnorm cit'!I14/Volym!I14</f>
        <v>0.26138004405846677</v>
      </c>
      <c r="J14" s="1">
        <f>'Summa Fältnorm cit'!J14/Volym!J14</f>
        <v>0.52892105387635457</v>
      </c>
      <c r="K14" s="1">
        <f>'Summa Fältnorm cit'!K14/Volym!K14</f>
        <v>0.80675886034274202</v>
      </c>
      <c r="L14" s="1"/>
      <c r="M14" s="1"/>
      <c r="N14" s="1"/>
      <c r="O14" s="1"/>
      <c r="P14" s="1"/>
      <c r="Q14" s="1">
        <f>'Summa Fältnorm cit'!Q14/Volym!Q14</f>
        <v>0</v>
      </c>
      <c r="R14" s="1">
        <f>'Summa Fältnorm cit'!R14/Volym!R14</f>
        <v>0.67868064638887493</v>
      </c>
      <c r="S14" s="1"/>
      <c r="T14" s="1">
        <f>'Summa Fältnorm cit'!T14/Volym!T14</f>
        <v>1</v>
      </c>
      <c r="U14" s="1">
        <f>'Summa Fältnorm cit'!U14/Volym!U14</f>
        <v>1.4863741144431564</v>
      </c>
      <c r="V14" s="1"/>
      <c r="W14" s="1"/>
      <c r="X14" s="1"/>
      <c r="Y14" s="1"/>
      <c r="Z14" s="1">
        <f>'Summa Fältnorm cit'!Z14/Volym!Z14</f>
        <v>0.20035077083132</v>
      </c>
      <c r="AA14" s="1">
        <f>'Summa Fältnorm cit'!AA14/Volym!AA14</f>
        <v>0.67849815973828742</v>
      </c>
      <c r="AB14" s="1">
        <f>'Summa Fältnorm cit'!AB14/Volym!AB14</f>
        <v>0.45191364828736835</v>
      </c>
      <c r="AC14" s="1">
        <f>'Summa Fältnorm cit'!AC14/Volym!AC14</f>
        <v>0.89640137456455005</v>
      </c>
      <c r="AD14" s="1"/>
      <c r="AE14" s="1">
        <f>'Summa Fältnorm cit'!AE14/Volym!AE14</f>
        <v>0</v>
      </c>
      <c r="AF14" s="1">
        <f>'Summa Fältnorm cit'!AF14/Volym!AF14</f>
        <v>1.5881181661088</v>
      </c>
      <c r="AG14" s="1">
        <f>'Summa Fältnorm cit'!AG14/Volym!AG14</f>
        <v>1.3170784044537625</v>
      </c>
      <c r="AH14" s="1"/>
      <c r="AI14" s="1">
        <f>'Summa Fältnorm cit'!AI14/Volym!AI14</f>
        <v>0.478692780238268</v>
      </c>
      <c r="AJ14" s="1">
        <f>'Summa Fältnorm cit'!AJ14/Volym!AJ14</f>
        <v>0.79718128375801112</v>
      </c>
    </row>
    <row r="15" spans="1:36" x14ac:dyDescent="0.3">
      <c r="A15" t="s">
        <v>63</v>
      </c>
      <c r="B15" s="1"/>
      <c r="C15" s="1">
        <f>'Summa Fältnorm cit'!C15/Volym!C15</f>
        <v>0.73882763508652416</v>
      </c>
      <c r="D15" s="1">
        <f>'Summa Fältnorm cit'!D15/Volym!D15</f>
        <v>0.4302340004634434</v>
      </c>
      <c r="E15" s="1"/>
      <c r="F15" s="1">
        <f>'Summa Fältnorm cit'!F15/Volym!F15</f>
        <v>1.6527037883626099</v>
      </c>
      <c r="G15" s="1"/>
      <c r="H15" s="1"/>
      <c r="I15" s="1">
        <f>'Summa Fältnorm cit'!I15/Volym!I15</f>
        <v>0.23328142525002352</v>
      </c>
      <c r="J15" s="1">
        <f>'Summa Fältnorm cit'!J15/Volym!J15</f>
        <v>0.72164414012542244</v>
      </c>
      <c r="K15" s="1"/>
      <c r="L15" s="1"/>
      <c r="M15" s="1"/>
      <c r="N15" s="1"/>
      <c r="O15" s="1">
        <f>'Summa Fältnorm cit'!O15/Volym!O15</f>
        <v>1.581271798021155</v>
      </c>
      <c r="P15" s="1"/>
      <c r="Q15" s="1">
        <f>'Summa Fältnorm cit'!Q15/Volym!Q15</f>
        <v>0.38308281628650948</v>
      </c>
      <c r="R15" s="1">
        <f>'Summa Fältnorm cit'!R15/Volym!R15</f>
        <v>0</v>
      </c>
      <c r="S15" s="1"/>
      <c r="T15" s="1">
        <f>'Summa Fältnorm cit'!T15/Volym!T15</f>
        <v>1</v>
      </c>
      <c r="U15" s="1"/>
      <c r="V15" s="1"/>
      <c r="W15" s="1"/>
      <c r="X15" s="1"/>
      <c r="Y15" s="1"/>
      <c r="Z15" s="1"/>
      <c r="AA15" s="1"/>
      <c r="AB15" s="1">
        <f>'Summa Fältnorm cit'!AB15/Volym!AB15</f>
        <v>0.61914986156592</v>
      </c>
      <c r="AC15" s="1"/>
      <c r="AD15" s="1"/>
      <c r="AE15" s="1"/>
      <c r="AF15" s="1"/>
      <c r="AG15" s="1"/>
      <c r="AH15" s="1"/>
      <c r="AI15" s="1"/>
      <c r="AJ15" s="1">
        <f>'Summa Fältnorm cit'!AJ15/Volym!AJ15</f>
        <v>0.80336004555492935</v>
      </c>
    </row>
    <row r="16" spans="1:36" x14ac:dyDescent="0.3">
      <c r="A16" t="s">
        <v>64</v>
      </c>
      <c r="B16" s="1">
        <f>'Summa Fältnorm cit'!B16/Volym!B16</f>
        <v>0.48977906561481799</v>
      </c>
      <c r="C16" s="1"/>
      <c r="D16" s="1">
        <f>'Summa Fältnorm cit'!D16/Volym!D16</f>
        <v>0.90737868443293601</v>
      </c>
      <c r="E16" s="1"/>
      <c r="F16" s="1">
        <f>'Summa Fältnorm cit'!F16/Volym!F16</f>
        <v>0.79535298001997357</v>
      </c>
      <c r="G16" s="1">
        <f>'Summa Fältnorm cit'!G16/Volym!G16</f>
        <v>1.4523289212295727</v>
      </c>
      <c r="H16" s="1"/>
      <c r="I16" s="1">
        <f>'Summa Fältnorm cit'!I16/Volym!I16</f>
        <v>0</v>
      </c>
      <c r="J16" s="1">
        <f>'Summa Fältnorm cit'!J16/Volym!J16</f>
        <v>0.37412151649943387</v>
      </c>
      <c r="K16" s="1">
        <f>'Summa Fältnorm cit'!K16/Volym!K16</f>
        <v>0.97436710042478913</v>
      </c>
      <c r="L16" s="1">
        <f>'Summa Fältnorm cit'!L16/Volym!L16</f>
        <v>0.45901079523758803</v>
      </c>
      <c r="M16" s="1"/>
      <c r="N16" s="1"/>
      <c r="O16" s="1">
        <f>'Summa Fältnorm cit'!O16/Volym!O16</f>
        <v>0</v>
      </c>
      <c r="P16" s="1">
        <f>'Summa Fältnorm cit'!P16/Volym!P16</f>
        <v>0.38004585889995701</v>
      </c>
      <c r="Q16" s="1">
        <f>'Summa Fältnorm cit'!Q16/Volym!Q16</f>
        <v>0</v>
      </c>
      <c r="R16" s="1">
        <f>'Summa Fältnorm cit'!R16/Volym!R16</f>
        <v>0.80612285975736853</v>
      </c>
      <c r="S16" s="1"/>
      <c r="T16" s="1">
        <f>'Summa Fältnorm cit'!T16/Volym!T16</f>
        <v>1</v>
      </c>
      <c r="U16" s="1"/>
      <c r="V16" s="1"/>
      <c r="W16" s="1">
        <f>'Summa Fältnorm cit'!W16/Volym!W16</f>
        <v>0.86309592825435111</v>
      </c>
      <c r="X16" s="1">
        <f>'Summa Fältnorm cit'!X16/Volym!X16</f>
        <v>0.14900539793404702</v>
      </c>
      <c r="Y16" s="1"/>
      <c r="Z16" s="1">
        <f>'Summa Fältnorm cit'!Z16/Volym!Z16</f>
        <v>0.93591720287605717</v>
      </c>
      <c r="AA16" s="1">
        <f>'Summa Fältnorm cit'!AA16/Volym!AA16</f>
        <v>0.36013208188556928</v>
      </c>
      <c r="AB16" s="1">
        <f>'Summa Fältnorm cit'!AB16/Volym!AB16</f>
        <v>0.54542083841219691</v>
      </c>
      <c r="AC16" s="1">
        <f>'Summa Fältnorm cit'!AC16/Volym!AC16</f>
        <v>0.271815295137049</v>
      </c>
      <c r="AD16" s="1"/>
      <c r="AE16" s="1">
        <f>'Summa Fältnorm cit'!AE16/Volym!AE16</f>
        <v>0.17611858053425969</v>
      </c>
      <c r="AF16" s="1">
        <f>'Summa Fältnorm cit'!AF16/Volym!AF16</f>
        <v>0.36191185724210168</v>
      </c>
      <c r="AG16" s="1">
        <f>'Summa Fältnorm cit'!AG16/Volym!AG16</f>
        <v>0.82638096951100859</v>
      </c>
      <c r="AH16" s="1">
        <f>'Summa Fältnorm cit'!AH16/Volym!AH16</f>
        <v>1.8656327363181266</v>
      </c>
      <c r="AI16" s="1">
        <f>'Summa Fältnorm cit'!AI16/Volym!AI16</f>
        <v>1.0043702771127379</v>
      </c>
      <c r="AJ16" s="1">
        <f>'Summa Fältnorm cit'!AJ16/Volym!AJ16</f>
        <v>0.73962911632200945</v>
      </c>
    </row>
    <row r="17" spans="1:36" x14ac:dyDescent="0.3">
      <c r="A17" t="s">
        <v>65</v>
      </c>
      <c r="B17" s="1">
        <f>'Summa Fältnorm cit'!B17/Volym!B17</f>
        <v>0.85162941904522249</v>
      </c>
      <c r="C17" s="1">
        <f>'Summa Fältnorm cit'!C17/Volym!C17</f>
        <v>0.80172693646515369</v>
      </c>
      <c r="D17" s="1">
        <f>'Summa Fältnorm cit'!D17/Volym!D17</f>
        <v>3.9198567375081583</v>
      </c>
      <c r="E17" s="1">
        <f>'Summa Fältnorm cit'!E17/Volym!E17</f>
        <v>0.12474646667491035</v>
      </c>
      <c r="F17" s="1">
        <f>'Summa Fältnorm cit'!F17/Volym!F17</f>
        <v>0.72502820276987467</v>
      </c>
      <c r="G17" s="1">
        <f>'Summa Fältnorm cit'!G17/Volym!G17</f>
        <v>0.60734739148997841</v>
      </c>
      <c r="H17" s="1">
        <f>'Summa Fältnorm cit'!H17/Volym!H17</f>
        <v>1.7290675300714833</v>
      </c>
      <c r="I17" s="1">
        <f>'Summa Fältnorm cit'!I17/Volym!I17</f>
        <v>1.232707879787319</v>
      </c>
      <c r="J17" s="1">
        <f>'Summa Fältnorm cit'!J17/Volym!J17</f>
        <v>1.1775080693587885</v>
      </c>
      <c r="K17" s="1">
        <f>'Summa Fältnorm cit'!K17/Volym!K17</f>
        <v>1.4641961721384913</v>
      </c>
      <c r="L17" s="1">
        <f>'Summa Fältnorm cit'!L17/Volym!L17</f>
        <v>2.217476450746418</v>
      </c>
      <c r="M17" s="1">
        <f>'Summa Fältnorm cit'!M17/Volym!M17</f>
        <v>0.33304883903293481</v>
      </c>
      <c r="N17" s="1">
        <f>'Summa Fältnorm cit'!N17/Volym!N17</f>
        <v>0.24250645049240202</v>
      </c>
      <c r="O17" s="1">
        <f>'Summa Fältnorm cit'!O17/Volym!O17</f>
        <v>1.6288692939758189</v>
      </c>
      <c r="P17" s="1">
        <f>'Summa Fältnorm cit'!P17/Volym!P17</f>
        <v>0.64003694743604989</v>
      </c>
      <c r="Q17" s="1">
        <f>'Summa Fältnorm cit'!Q17/Volym!Q17</f>
        <v>0.22670441372900005</v>
      </c>
      <c r="R17" s="1">
        <f>'Summa Fältnorm cit'!R17/Volym!R17</f>
        <v>0.95423218048523961</v>
      </c>
      <c r="S17" s="1">
        <f>'Summa Fältnorm cit'!S17/Volym!S17</f>
        <v>0.78922059888274598</v>
      </c>
      <c r="T17" s="1">
        <f>'Summa Fältnorm cit'!T17/Volym!T17</f>
        <v>1</v>
      </c>
      <c r="U17" s="1">
        <f>'Summa Fältnorm cit'!U17/Volym!U17</f>
        <v>0.64888062928072032</v>
      </c>
      <c r="V17" s="1"/>
      <c r="W17" s="1">
        <f>'Summa Fältnorm cit'!W17/Volym!W17</f>
        <v>0.8264187945874284</v>
      </c>
      <c r="X17" s="1">
        <f>'Summa Fältnorm cit'!X17/Volym!X17</f>
        <v>0.79163991202445549</v>
      </c>
      <c r="Y17" s="1"/>
      <c r="Z17" s="1">
        <f>'Summa Fältnorm cit'!Z17/Volym!Z17</f>
        <v>0.87673243318941629</v>
      </c>
      <c r="AA17" s="1">
        <f>'Summa Fältnorm cit'!AA17/Volym!AA17</f>
        <v>1.345077907823272</v>
      </c>
      <c r="AB17" s="1">
        <f>'Summa Fältnorm cit'!AB17/Volym!AB17</f>
        <v>1.285007917237166</v>
      </c>
      <c r="AC17" s="1">
        <f>'Summa Fältnorm cit'!AC17/Volym!AC17</f>
        <v>0</v>
      </c>
      <c r="AD17" s="1"/>
      <c r="AE17" s="1">
        <f>'Summa Fältnorm cit'!AE17/Volym!AE17</f>
        <v>0.31838805251747598</v>
      </c>
      <c r="AF17" s="1">
        <f>'Summa Fältnorm cit'!AF17/Volym!AF17</f>
        <v>0.53852927118448701</v>
      </c>
      <c r="AG17" s="1">
        <f>'Summa Fältnorm cit'!AG17/Volym!AG17</f>
        <v>0.68929512151156824</v>
      </c>
      <c r="AH17" s="1">
        <f>'Summa Fältnorm cit'!AH17/Volym!AH17</f>
        <v>1.2093068182994666</v>
      </c>
      <c r="AI17" s="1">
        <f>'Summa Fältnorm cit'!AI17/Volym!AI17</f>
        <v>0.18151158790083599</v>
      </c>
      <c r="AJ17" s="1">
        <f>'Summa Fältnorm cit'!AJ17/Volym!AJ17</f>
        <v>0.97300432384195845</v>
      </c>
    </row>
    <row r="18" spans="1:36" x14ac:dyDescent="0.3">
      <c r="A18" t="s">
        <v>66</v>
      </c>
      <c r="B18" s="1">
        <f>'Summa Fältnorm cit'!B18/Volym!B18</f>
        <v>1.6550406165573086</v>
      </c>
      <c r="C18" s="1">
        <f>'Summa Fältnorm cit'!C18/Volym!C18</f>
        <v>1.7500281127777937</v>
      </c>
      <c r="D18" s="1">
        <f>'Summa Fältnorm cit'!D18/Volym!D18</f>
        <v>1.4593283523033618</v>
      </c>
      <c r="E18" s="1">
        <f>'Summa Fältnorm cit'!E18/Volym!E18</f>
        <v>1.3357582997233868</v>
      </c>
      <c r="F18" s="1">
        <f>'Summa Fältnorm cit'!F18/Volym!F18</f>
        <v>0.9294063605119447</v>
      </c>
      <c r="G18" s="1">
        <f>'Summa Fältnorm cit'!G18/Volym!G18</f>
        <v>0.73672103150085866</v>
      </c>
      <c r="H18" s="1">
        <f>'Summa Fältnorm cit'!H18/Volym!H18</f>
        <v>1.2693543891409897</v>
      </c>
      <c r="I18" s="1">
        <f>'Summa Fältnorm cit'!I18/Volym!I18</f>
        <v>1.0833846700436285</v>
      </c>
      <c r="J18" s="1">
        <f>'Summa Fältnorm cit'!J18/Volym!J18</f>
        <v>0.91343824472191459</v>
      </c>
      <c r="K18" s="1">
        <f>'Summa Fältnorm cit'!K18/Volym!K18</f>
        <v>0.41459718442188942</v>
      </c>
      <c r="L18" s="1">
        <f>'Summa Fältnorm cit'!L18/Volym!L18</f>
        <v>0.188012943207825</v>
      </c>
      <c r="M18" s="1"/>
      <c r="N18" s="1">
        <f>'Summa Fältnorm cit'!N18/Volym!N18</f>
        <v>1.4596524145639111</v>
      </c>
      <c r="O18" s="1">
        <f>'Summa Fältnorm cit'!O18/Volym!O18</f>
        <v>0.54343293614711807</v>
      </c>
      <c r="P18" s="1">
        <f>'Summa Fältnorm cit'!P18/Volym!P18</f>
        <v>0.9160316454488453</v>
      </c>
      <c r="Q18" s="1">
        <f>'Summa Fältnorm cit'!Q18/Volym!Q18</f>
        <v>0</v>
      </c>
      <c r="R18" s="1">
        <f>'Summa Fältnorm cit'!R18/Volym!R18</f>
        <v>1.0652910007243819</v>
      </c>
      <c r="S18" s="1">
        <f>'Summa Fältnorm cit'!S18/Volym!S18</f>
        <v>0.66699974726963263</v>
      </c>
      <c r="T18" s="1">
        <f>'Summa Fältnorm cit'!T18/Volym!T18</f>
        <v>1</v>
      </c>
      <c r="U18" s="1">
        <f>'Summa Fältnorm cit'!U18/Volym!U18</f>
        <v>1.2014229215523047</v>
      </c>
      <c r="V18" s="1">
        <f>'Summa Fältnorm cit'!V18/Volym!V18</f>
        <v>2.6442303917230587</v>
      </c>
      <c r="W18" s="1">
        <f>'Summa Fältnorm cit'!W18/Volym!W18</f>
        <v>2.2486353182316772</v>
      </c>
      <c r="X18" s="1">
        <f>'Summa Fältnorm cit'!X18/Volym!X18</f>
        <v>0.23067578602015024</v>
      </c>
      <c r="Y18" s="1"/>
      <c r="Z18" s="1">
        <f>'Summa Fältnorm cit'!Z18/Volym!Z18</f>
        <v>1.2086550843898438</v>
      </c>
      <c r="AA18" s="1">
        <f>'Summa Fältnorm cit'!AA18/Volym!AA18</f>
        <v>1.3693587221630177</v>
      </c>
      <c r="AB18" s="1">
        <f>'Summa Fältnorm cit'!AB18/Volym!AB18</f>
        <v>1.335871069828654</v>
      </c>
      <c r="AC18" s="1">
        <f>'Summa Fältnorm cit'!AC18/Volym!AC18</f>
        <v>1.1562829436367901</v>
      </c>
      <c r="AD18" s="1">
        <f>'Summa Fältnorm cit'!AD18/Volym!AD18</f>
        <v>1.3471332166936438</v>
      </c>
      <c r="AE18" s="1">
        <f>'Summa Fältnorm cit'!AE18/Volym!AE18</f>
        <v>0.77067551505077858</v>
      </c>
      <c r="AF18" s="1">
        <f>'Summa Fältnorm cit'!AF18/Volym!AF18</f>
        <v>1.0374038188986692</v>
      </c>
      <c r="AG18" s="1">
        <f>'Summa Fältnorm cit'!AG18/Volym!AG18</f>
        <v>1.0924677429664347</v>
      </c>
      <c r="AH18" s="1">
        <f>'Summa Fältnorm cit'!AH18/Volym!AH18</f>
        <v>0.59792187948354125</v>
      </c>
      <c r="AI18" s="1">
        <f>'Summa Fältnorm cit'!AI18/Volym!AI18</f>
        <v>1.2566809854753769</v>
      </c>
      <c r="AJ18" s="1">
        <f>'Summa Fältnorm cit'!AJ18/Volym!AJ18</f>
        <v>1.2936375772997353</v>
      </c>
    </row>
    <row r="19" spans="1:36" x14ac:dyDescent="0.3">
      <c r="A19" t="s">
        <v>67</v>
      </c>
      <c r="B19" s="1">
        <f>'Summa Fältnorm cit'!B19/Volym!B19</f>
        <v>1.9074542043493143</v>
      </c>
      <c r="C19" s="1">
        <f>'Summa Fältnorm cit'!C19/Volym!C19</f>
        <v>1.1677918261735643</v>
      </c>
      <c r="D19" s="1">
        <f>'Summa Fältnorm cit'!D19/Volym!D19</f>
        <v>1.5024306620746908</v>
      </c>
      <c r="E19" s="1">
        <f>'Summa Fältnorm cit'!E19/Volym!E19</f>
        <v>1.3690628000555216</v>
      </c>
      <c r="F19" s="1">
        <f>'Summa Fältnorm cit'!F19/Volym!F19</f>
        <v>1.4042376539723882</v>
      </c>
      <c r="G19" s="1">
        <f>'Summa Fältnorm cit'!G19/Volym!G19</f>
        <v>1.1371726006127514</v>
      </c>
      <c r="H19" s="1">
        <f>'Summa Fältnorm cit'!H19/Volym!H19</f>
        <v>0.12442124569363465</v>
      </c>
      <c r="I19" s="1">
        <f>'Summa Fältnorm cit'!I19/Volym!I19</f>
        <v>0.75571777359537806</v>
      </c>
      <c r="J19" s="1">
        <f>'Summa Fältnorm cit'!J19/Volym!J19</f>
        <v>1.2977999585381681</v>
      </c>
      <c r="K19" s="1">
        <f>'Summa Fältnorm cit'!K19/Volym!K19</f>
        <v>1.5163593834732223</v>
      </c>
      <c r="L19" s="1">
        <f>'Summa Fältnorm cit'!L19/Volym!L19</f>
        <v>0.79073535091285496</v>
      </c>
      <c r="M19" s="1">
        <f>'Summa Fältnorm cit'!M19/Volym!M19</f>
        <v>1.2636945198782641</v>
      </c>
      <c r="N19" s="1">
        <f>'Summa Fältnorm cit'!N19/Volym!N19</f>
        <v>0.62722243052199511</v>
      </c>
      <c r="O19" s="1">
        <f>'Summa Fältnorm cit'!O19/Volym!O19</f>
        <v>1.3884538752729254</v>
      </c>
      <c r="P19" s="1">
        <f>'Summa Fältnorm cit'!P19/Volym!P19</f>
        <v>0.91797471952995524</v>
      </c>
      <c r="Q19" s="1">
        <f>'Summa Fältnorm cit'!Q19/Volym!Q19</f>
        <v>0.41902499588923686</v>
      </c>
      <c r="R19" s="1">
        <f>'Summa Fältnorm cit'!R19/Volym!R19</f>
        <v>0.7647745322787044</v>
      </c>
      <c r="S19" s="1"/>
      <c r="T19" s="1">
        <f>'Summa Fältnorm cit'!T19/Volym!T19</f>
        <v>1</v>
      </c>
      <c r="U19" s="1">
        <f>'Summa Fältnorm cit'!U19/Volym!U19</f>
        <v>1.1619352560142948</v>
      </c>
      <c r="V19" s="1">
        <f>'Summa Fältnorm cit'!V19/Volym!V19</f>
        <v>5.1049352808339865</v>
      </c>
      <c r="W19" s="1">
        <f>'Summa Fältnorm cit'!W19/Volym!W19</f>
        <v>1.0225580617073957</v>
      </c>
      <c r="X19" s="1">
        <f>'Summa Fältnorm cit'!X19/Volym!X19</f>
        <v>0.87855401211496442</v>
      </c>
      <c r="Y19" s="1">
        <f>'Summa Fältnorm cit'!Y19/Volym!Y19</f>
        <v>1.2347948507891666</v>
      </c>
      <c r="Z19" s="1">
        <f>'Summa Fältnorm cit'!Z19/Volym!Z19</f>
        <v>0.64344472290313681</v>
      </c>
      <c r="AA19" s="1">
        <f>'Summa Fältnorm cit'!AA19/Volym!AA19</f>
        <v>0.76350480479549099</v>
      </c>
      <c r="AB19" s="1">
        <f>'Summa Fältnorm cit'!AB19/Volym!AB19</f>
        <v>0.64675840102027049</v>
      </c>
      <c r="AC19" s="1">
        <f>'Summa Fältnorm cit'!AC19/Volym!AC19</f>
        <v>1.3467148823725215</v>
      </c>
      <c r="AD19" s="1">
        <f>'Summa Fältnorm cit'!AD19/Volym!AD19</f>
        <v>0.91206409579019032</v>
      </c>
      <c r="AE19" s="1">
        <f>'Summa Fältnorm cit'!AE19/Volym!AE19</f>
        <v>0.9487547257027682</v>
      </c>
      <c r="AF19" s="1">
        <f>'Summa Fältnorm cit'!AF19/Volym!AF19</f>
        <v>0.93338856828190919</v>
      </c>
      <c r="AG19" s="1">
        <f>'Summa Fältnorm cit'!AG19/Volym!AG19</f>
        <v>0.56982372872193898</v>
      </c>
      <c r="AH19" s="1">
        <f>'Summa Fältnorm cit'!AH19/Volym!AH19</f>
        <v>1.3628647237986136</v>
      </c>
      <c r="AI19" s="1">
        <f>'Summa Fältnorm cit'!AI19/Volym!AI19</f>
        <v>3.5218769952997353</v>
      </c>
      <c r="AJ19" s="1">
        <f>'Summa Fältnorm cit'!AJ19/Volym!AJ19</f>
        <v>1.0959393925695351</v>
      </c>
    </row>
    <row r="20" spans="1:36" x14ac:dyDescent="0.3">
      <c r="A20" t="s">
        <v>68</v>
      </c>
      <c r="B20" s="1">
        <f>'Summa Fältnorm cit'!B20/Volym!B20</f>
        <v>1.8988084312386331</v>
      </c>
      <c r="C20" s="1">
        <f>'Summa Fältnorm cit'!C20/Volym!C20</f>
        <v>1.1402814093223017</v>
      </c>
      <c r="D20" s="1">
        <f>'Summa Fältnorm cit'!D20/Volym!D20</f>
        <v>1.1329595276200031</v>
      </c>
      <c r="E20" s="1">
        <f>'Summa Fältnorm cit'!E20/Volym!E20</f>
        <v>1.1446217260681713</v>
      </c>
      <c r="F20" s="1">
        <f>'Summa Fältnorm cit'!F20/Volym!F20</f>
        <v>1.2116686414371391</v>
      </c>
      <c r="G20" s="1">
        <f>'Summa Fältnorm cit'!G20/Volym!G20</f>
        <v>1.0769057489243858</v>
      </c>
      <c r="H20" s="1">
        <f>'Summa Fältnorm cit'!H20/Volym!H20</f>
        <v>1.135716302599201</v>
      </c>
      <c r="I20" s="1">
        <f>'Summa Fältnorm cit'!I20/Volym!I20</f>
        <v>1.2615032475362891</v>
      </c>
      <c r="J20" s="1">
        <f>'Summa Fältnorm cit'!J20/Volym!J20</f>
        <v>1.2213251007248609</v>
      </c>
      <c r="K20" s="1">
        <f>'Summa Fältnorm cit'!K20/Volym!K20</f>
        <v>0.85818937813671825</v>
      </c>
      <c r="L20" s="1">
        <f>'Summa Fältnorm cit'!L20/Volym!L20</f>
        <v>1.5813792429485427</v>
      </c>
      <c r="M20" s="1">
        <f>'Summa Fältnorm cit'!M20/Volym!M20</f>
        <v>1.4993042929049747</v>
      </c>
      <c r="N20" s="1">
        <f>'Summa Fältnorm cit'!N20/Volym!N20</f>
        <v>0.93866570287421802</v>
      </c>
      <c r="O20" s="1">
        <f>'Summa Fältnorm cit'!O20/Volym!O20</f>
        <v>1.2020688480521968</v>
      </c>
      <c r="P20" s="1">
        <f>'Summa Fältnorm cit'!P20/Volym!P20</f>
        <v>0.53304560818239177</v>
      </c>
      <c r="Q20" s="1">
        <f>'Summa Fältnorm cit'!Q20/Volym!Q20</f>
        <v>1.2363236502786572</v>
      </c>
      <c r="R20" s="1">
        <f>'Summa Fältnorm cit'!R20/Volym!R20</f>
        <v>0.82650087161028618</v>
      </c>
      <c r="S20" s="1">
        <f>'Summa Fältnorm cit'!S20/Volym!S20</f>
        <v>0.85972148456309438</v>
      </c>
      <c r="T20" s="1">
        <f>'Summa Fältnorm cit'!T20/Volym!T20</f>
        <v>1</v>
      </c>
      <c r="U20" s="1">
        <f>'Summa Fältnorm cit'!U20/Volym!U20</f>
        <v>0.85623480963475795</v>
      </c>
      <c r="V20" s="1">
        <f>'Summa Fältnorm cit'!V20/Volym!V20</f>
        <v>0</v>
      </c>
      <c r="W20" s="1">
        <f>'Summa Fältnorm cit'!W20/Volym!W20</f>
        <v>1.2517803237901424</v>
      </c>
      <c r="X20" s="1">
        <f>'Summa Fältnorm cit'!X20/Volym!X20</f>
        <v>0.49604780317546143</v>
      </c>
      <c r="Y20" s="1">
        <f>'Summa Fältnorm cit'!Y20/Volym!Y20</f>
        <v>2.9937596266061099</v>
      </c>
      <c r="Z20" s="1">
        <f>'Summa Fältnorm cit'!Z20/Volym!Z20</f>
        <v>1.3901084008183766</v>
      </c>
      <c r="AA20" s="1">
        <f>'Summa Fältnorm cit'!AA20/Volym!AA20</f>
        <v>1.0553707394994709</v>
      </c>
      <c r="AB20" s="1">
        <f>'Summa Fältnorm cit'!AB20/Volym!AB20</f>
        <v>0.9890015981968221</v>
      </c>
      <c r="AC20" s="1">
        <f>'Summa Fältnorm cit'!AC20/Volym!AC20</f>
        <v>0.87362525340038166</v>
      </c>
      <c r="AD20" s="1">
        <f>'Summa Fältnorm cit'!AD20/Volym!AD20</f>
        <v>0.8065217086153188</v>
      </c>
      <c r="AE20" s="1">
        <f>'Summa Fältnorm cit'!AE20/Volym!AE20</f>
        <v>1.168321879057217</v>
      </c>
      <c r="AF20" s="1">
        <f>'Summa Fältnorm cit'!AF20/Volym!AF20</f>
        <v>1.0393658359790223</v>
      </c>
      <c r="AG20" s="1">
        <f>'Summa Fältnorm cit'!AG20/Volym!AG20</f>
        <v>0.5302955899387729</v>
      </c>
      <c r="AH20" s="1">
        <f>'Summa Fältnorm cit'!AH20/Volym!AH20</f>
        <v>0.73790021622253921</v>
      </c>
      <c r="AI20" s="1">
        <f>'Summa Fältnorm cit'!AI20/Volym!AI20</f>
        <v>1.0792046462186582</v>
      </c>
      <c r="AJ20" s="1">
        <f>'Summa Fältnorm cit'!AJ20/Volym!AJ20</f>
        <v>1.0978424099259134</v>
      </c>
    </row>
    <row r="21" spans="1:36" x14ac:dyDescent="0.3">
      <c r="A21" t="s">
        <v>69</v>
      </c>
      <c r="B21" s="1">
        <f>'Summa Fältnorm cit'!B21/Volym!B21</f>
        <v>1.2014533918943273</v>
      </c>
      <c r="C21" s="1">
        <f>'Summa Fältnorm cit'!C21/Volym!C21</f>
        <v>1.1972911184740556</v>
      </c>
      <c r="D21" s="1">
        <f>'Summa Fältnorm cit'!D21/Volym!D21</f>
        <v>0.82251292881199511</v>
      </c>
      <c r="E21" s="1">
        <f>'Summa Fältnorm cit'!E21/Volym!E21</f>
        <v>0.46481437559305983</v>
      </c>
      <c r="F21" s="1">
        <f>'Summa Fältnorm cit'!F21/Volym!F21</f>
        <v>0.90973910867048458</v>
      </c>
      <c r="G21" s="1">
        <f>'Summa Fältnorm cit'!G21/Volym!G21</f>
        <v>0.59786441565344295</v>
      </c>
      <c r="H21" s="1"/>
      <c r="I21" s="1">
        <f>'Summa Fältnorm cit'!I21/Volym!I21</f>
        <v>0.72945055251620106</v>
      </c>
      <c r="J21" s="1">
        <f>'Summa Fältnorm cit'!J21/Volym!J21</f>
        <v>1.2458342517174894</v>
      </c>
      <c r="K21" s="1">
        <f>'Summa Fältnorm cit'!K21/Volym!K21</f>
        <v>0.72656759115372271</v>
      </c>
      <c r="L21" s="1">
        <f>'Summa Fältnorm cit'!L21/Volym!L21</f>
        <v>0.34229171256430002</v>
      </c>
      <c r="M21" s="1">
        <f>'Summa Fältnorm cit'!M21/Volym!M21</f>
        <v>7.9600888515777776E-2</v>
      </c>
      <c r="N21" s="1">
        <f>'Summa Fältnorm cit'!N21/Volym!N21</f>
        <v>2.3802036041233841</v>
      </c>
      <c r="O21" s="1">
        <f>'Summa Fältnorm cit'!O21/Volym!O21</f>
        <v>1.4717145023634706</v>
      </c>
      <c r="P21" s="1">
        <f>'Summa Fältnorm cit'!P21/Volym!P21</f>
        <v>0.44318432963025151</v>
      </c>
      <c r="Q21" s="1">
        <f>'Summa Fältnorm cit'!Q21/Volym!Q21</f>
        <v>0.54631556092130906</v>
      </c>
      <c r="R21" s="1">
        <f>'Summa Fältnorm cit'!R21/Volym!R21</f>
        <v>0.79215735445149893</v>
      </c>
      <c r="S21" s="1">
        <f>'Summa Fältnorm cit'!S21/Volym!S21</f>
        <v>0.2996001887565406</v>
      </c>
      <c r="T21" s="1">
        <f>'Summa Fältnorm cit'!T21/Volym!T21</f>
        <v>1</v>
      </c>
      <c r="U21" s="1">
        <f>'Summa Fältnorm cit'!U21/Volym!U21</f>
        <v>1.2922205318310214</v>
      </c>
      <c r="V21" s="1">
        <f>'Summa Fältnorm cit'!V21/Volym!V21</f>
        <v>0</v>
      </c>
      <c r="W21" s="1">
        <f>'Summa Fältnorm cit'!W21/Volym!W21</f>
        <v>0.28714683646928385</v>
      </c>
      <c r="X21" s="1">
        <f>'Summa Fältnorm cit'!X21/Volym!X21</f>
        <v>1.4725459484003818</v>
      </c>
      <c r="Y21" s="1"/>
      <c r="Z21" s="1">
        <f>'Summa Fältnorm cit'!Z21/Volym!Z21</f>
        <v>0.69835999617124067</v>
      </c>
      <c r="AA21" s="1">
        <f>'Summa Fältnorm cit'!AA21/Volym!AA21</f>
        <v>3.4702408770073569</v>
      </c>
      <c r="AB21" s="1">
        <f>'Summa Fältnorm cit'!AB21/Volym!AB21</f>
        <v>0.65441084294818641</v>
      </c>
      <c r="AC21" s="1">
        <f>'Summa Fältnorm cit'!AC21/Volym!AC21</f>
        <v>0.34150588587543274</v>
      </c>
      <c r="AD21" s="1">
        <f>'Summa Fältnorm cit'!AD21/Volym!AD21</f>
        <v>3.5767798868464218</v>
      </c>
      <c r="AE21" s="1">
        <f>'Summa Fältnorm cit'!AE21/Volym!AE21</f>
        <v>0.39040377889685174</v>
      </c>
      <c r="AF21" s="1">
        <f>'Summa Fältnorm cit'!AF21/Volym!AF21</f>
        <v>0.47271267084388446</v>
      </c>
      <c r="AG21" s="1">
        <f>'Summa Fältnorm cit'!AG21/Volym!AG21</f>
        <v>0.36529416100094042</v>
      </c>
      <c r="AH21" s="1">
        <f>'Summa Fältnorm cit'!AH21/Volym!AH21</f>
        <v>0.4530496089163833</v>
      </c>
      <c r="AI21" s="1">
        <f>'Summa Fältnorm cit'!AI21/Volym!AI21</f>
        <v>1.2000018050583625</v>
      </c>
      <c r="AJ21" s="1">
        <f>'Summa Fältnorm cit'!AJ21/Volym!AJ21</f>
        <v>0.95573207734902632</v>
      </c>
    </row>
    <row r="22" spans="1:36" x14ac:dyDescent="0.3">
      <c r="A22" t="s">
        <v>70</v>
      </c>
      <c r="B22" s="1">
        <f>'Summa Fältnorm cit'!B22/Volym!B22</f>
        <v>2.011285672311304E-2</v>
      </c>
      <c r="C22" s="1">
        <f>'Summa Fältnorm cit'!C22/Volym!C22</f>
        <v>1.025511315309952</v>
      </c>
      <c r="D22" s="1">
        <f>'Summa Fältnorm cit'!D22/Volym!D22</f>
        <v>0.51097935736825839</v>
      </c>
      <c r="E22" s="1">
        <f>'Summa Fältnorm cit'!E22/Volym!E22</f>
        <v>3.1210625776038485</v>
      </c>
      <c r="F22" s="1">
        <f>'Summa Fältnorm cit'!F22/Volym!F22</f>
        <v>1.047367426762573</v>
      </c>
      <c r="G22" s="1">
        <f>'Summa Fältnorm cit'!G22/Volym!G22</f>
        <v>1.0829866001254886</v>
      </c>
      <c r="H22" s="1"/>
      <c r="I22" s="1">
        <f>'Summa Fältnorm cit'!I22/Volym!I22</f>
        <v>0.59371922333153271</v>
      </c>
      <c r="J22" s="1">
        <f>'Summa Fältnorm cit'!J22/Volym!J22</f>
        <v>1.0374327105964432</v>
      </c>
      <c r="K22" s="1">
        <f>'Summa Fältnorm cit'!K22/Volym!K22</f>
        <v>0</v>
      </c>
      <c r="L22" s="1">
        <f>'Summa Fältnorm cit'!L22/Volym!L22</f>
        <v>0.68780404695807729</v>
      </c>
      <c r="M22" s="1">
        <f>'Summa Fältnorm cit'!M22/Volym!M22</f>
        <v>0.33471557021216941</v>
      </c>
      <c r="N22" s="1"/>
      <c r="O22" s="1">
        <f>'Summa Fältnorm cit'!O22/Volym!O22</f>
        <v>1.0582563240284328</v>
      </c>
      <c r="P22" s="1">
        <f>'Summa Fältnorm cit'!P22/Volym!P22</f>
        <v>0.51271241119416233</v>
      </c>
      <c r="Q22" s="1">
        <f>'Summa Fältnorm cit'!Q22/Volym!Q22</f>
        <v>0.60585362566164902</v>
      </c>
      <c r="R22" s="1">
        <f>'Summa Fältnorm cit'!R22/Volym!R22</f>
        <v>0.52018915043717895</v>
      </c>
      <c r="S22" s="1"/>
      <c r="T22" s="1">
        <f>'Summa Fältnorm cit'!T22/Volym!T22</f>
        <v>1</v>
      </c>
      <c r="U22" s="1">
        <f>'Summa Fältnorm cit'!U22/Volym!U22</f>
        <v>1.02892538219324</v>
      </c>
      <c r="V22" s="1"/>
      <c r="W22" s="1">
        <f>'Summa Fältnorm cit'!W22/Volym!W22</f>
        <v>0.60720243706492327</v>
      </c>
      <c r="X22" s="1">
        <f>'Summa Fältnorm cit'!X22/Volym!X22</f>
        <v>0.29445785363053523</v>
      </c>
      <c r="Y22" s="1">
        <f>'Summa Fältnorm cit'!Y22/Volym!Y22</f>
        <v>1.2569480766442285</v>
      </c>
      <c r="Z22" s="1">
        <f>'Summa Fältnorm cit'!Z22/Volym!Z22</f>
        <v>0.42131951838746151</v>
      </c>
      <c r="AA22" s="1">
        <f>'Summa Fältnorm cit'!AA22/Volym!AA22</f>
        <v>0.34474020219679669</v>
      </c>
      <c r="AB22" s="1">
        <f>'Summa Fältnorm cit'!AB22/Volym!AB22</f>
        <v>0.543062589885561</v>
      </c>
      <c r="AC22" s="1">
        <f>'Summa Fältnorm cit'!AC22/Volym!AC22</f>
        <v>0.50080146849714546</v>
      </c>
      <c r="AD22" s="1">
        <f>'Summa Fältnorm cit'!AD22/Volym!AD22</f>
        <v>1.1938057867316263</v>
      </c>
      <c r="AE22" s="1">
        <f>'Summa Fältnorm cit'!AE22/Volym!AE22</f>
        <v>0.63759351586660418</v>
      </c>
      <c r="AF22" s="1">
        <f>'Summa Fältnorm cit'!AF22/Volym!AF22</f>
        <v>0.22252764034852282</v>
      </c>
      <c r="AG22" s="1">
        <f>'Summa Fältnorm cit'!AG22/Volym!AG22</f>
        <v>0.72817421524988979</v>
      </c>
      <c r="AH22" s="1">
        <f>'Summa Fältnorm cit'!AH22/Volym!AH22</f>
        <v>1.0509759021349963</v>
      </c>
      <c r="AI22" s="1">
        <f>'Summa Fältnorm cit'!AI22/Volym!AI22</f>
        <v>0.75676731120699969</v>
      </c>
      <c r="AJ22" s="1">
        <f>'Summa Fältnorm cit'!AJ22/Volym!AJ22</f>
        <v>0.7911994912406074</v>
      </c>
    </row>
    <row r="23" spans="1:36" x14ac:dyDescent="0.3">
      <c r="A23" t="s">
        <v>71</v>
      </c>
      <c r="B23" s="1">
        <f>'Summa Fältnorm cit'!B23/Volym!B23</f>
        <v>1.1600309597307616</v>
      </c>
      <c r="C23" s="1">
        <f>'Summa Fältnorm cit'!C23/Volym!C23</f>
        <v>1.1784137258098342</v>
      </c>
      <c r="D23" s="1">
        <f>'Summa Fältnorm cit'!D23/Volym!D23</f>
        <v>1.2590411050003107</v>
      </c>
      <c r="E23" s="1">
        <f>'Summa Fältnorm cit'!E23/Volym!E23</f>
        <v>1.0587610751683028</v>
      </c>
      <c r="F23" s="1">
        <f>'Summa Fältnorm cit'!F23/Volym!F23</f>
        <v>0.97662737208657069</v>
      </c>
      <c r="G23" s="1">
        <f>'Summa Fältnorm cit'!G23/Volym!G23</f>
        <v>0.99976781294752148</v>
      </c>
      <c r="H23" s="1">
        <f>'Summa Fältnorm cit'!H23/Volym!H23</f>
        <v>1.4223702995726895</v>
      </c>
      <c r="I23" s="1">
        <f>'Summa Fältnorm cit'!I23/Volym!I23</f>
        <v>1.3942364601111374</v>
      </c>
      <c r="J23" s="1">
        <f>'Summa Fältnorm cit'!J23/Volym!J23</f>
        <v>1.2152394473677404</v>
      </c>
      <c r="K23" s="1">
        <f>'Summa Fältnorm cit'!K23/Volym!K23</f>
        <v>0.62453779583705993</v>
      </c>
      <c r="L23" s="1">
        <f>'Summa Fältnorm cit'!L23/Volym!L23</f>
        <v>0.75276146735139648</v>
      </c>
      <c r="M23" s="1">
        <f>'Summa Fältnorm cit'!M23/Volym!M23</f>
        <v>0.72131832673862462</v>
      </c>
      <c r="N23" s="1">
        <f>'Summa Fältnorm cit'!N23/Volym!N23</f>
        <v>1.6442140478982075</v>
      </c>
      <c r="O23" s="1">
        <f>'Summa Fältnorm cit'!O23/Volym!O23</f>
        <v>1.5360024959272709</v>
      </c>
      <c r="P23" s="1">
        <f>'Summa Fältnorm cit'!P23/Volym!P23</f>
        <v>1.0551814500708241</v>
      </c>
      <c r="Q23" s="1">
        <f>'Summa Fältnorm cit'!Q23/Volym!Q23</f>
        <v>1.0453099583812071</v>
      </c>
      <c r="R23" s="1">
        <f>'Summa Fältnorm cit'!R23/Volym!R23</f>
        <v>0.87491826823150309</v>
      </c>
      <c r="S23" s="1">
        <f>'Summa Fältnorm cit'!S23/Volym!S23</f>
        <v>1.4747884927971564</v>
      </c>
      <c r="T23" s="1">
        <f>'Summa Fältnorm cit'!T23/Volym!T23</f>
        <v>1</v>
      </c>
      <c r="U23" s="1">
        <f>'Summa Fältnorm cit'!U23/Volym!U23</f>
        <v>0.95866219874119318</v>
      </c>
      <c r="V23" s="1">
        <f>'Summa Fältnorm cit'!V23/Volym!V23</f>
        <v>0.67962867986338749</v>
      </c>
      <c r="W23" s="1">
        <f>'Summa Fältnorm cit'!W23/Volym!W23</f>
        <v>1.4329132235669657</v>
      </c>
      <c r="X23" s="1">
        <f>'Summa Fältnorm cit'!X23/Volym!X23</f>
        <v>1.2751521352956461</v>
      </c>
      <c r="Y23" s="1">
        <f>'Summa Fältnorm cit'!Y23/Volym!Y23</f>
        <v>0.27714548130324002</v>
      </c>
      <c r="Z23" s="1">
        <f>'Summa Fältnorm cit'!Z23/Volym!Z23</f>
        <v>0.89006179242029826</v>
      </c>
      <c r="AA23" s="1">
        <f>'Summa Fältnorm cit'!AA23/Volym!AA23</f>
        <v>1.1148887574731849</v>
      </c>
      <c r="AB23" s="1">
        <f>'Summa Fältnorm cit'!AB23/Volym!AB23</f>
        <v>1.2168874720242231</v>
      </c>
      <c r="AC23" s="1">
        <f>'Summa Fältnorm cit'!AC23/Volym!AC23</f>
        <v>0.99503984557092029</v>
      </c>
      <c r="AD23" s="1">
        <f>'Summa Fältnorm cit'!AD23/Volym!AD23</f>
        <v>1.1806933374385058</v>
      </c>
      <c r="AE23" s="1">
        <f>'Summa Fältnorm cit'!AE23/Volym!AE23</f>
        <v>1.1764388904536756</v>
      </c>
      <c r="AF23" s="1">
        <f>'Summa Fältnorm cit'!AF23/Volym!AF23</f>
        <v>0.98823874118389021</v>
      </c>
      <c r="AG23" s="1">
        <f>'Summa Fältnorm cit'!AG23/Volym!AG23</f>
        <v>1.0779242061450869</v>
      </c>
      <c r="AH23" s="1">
        <f>'Summa Fältnorm cit'!AH23/Volym!AH23</f>
        <v>1.6217941489622283</v>
      </c>
      <c r="AI23" s="1">
        <f>'Summa Fältnorm cit'!AI23/Volym!AI23</f>
        <v>0.86584599934961126</v>
      </c>
      <c r="AJ23" s="1">
        <f>'Summa Fältnorm cit'!AJ23/Volym!AJ23</f>
        <v>1.127715975010654</v>
      </c>
    </row>
    <row r="24" spans="1:36" x14ac:dyDescent="0.3">
      <c r="A24" t="s">
        <v>72</v>
      </c>
      <c r="B24" s="1">
        <f>'Summa Fältnorm cit'!B24/Volym!B24</f>
        <v>0.42696388888180814</v>
      </c>
      <c r="C24" s="1">
        <f>'Summa Fältnorm cit'!C24/Volym!C24</f>
        <v>3.6542226858894726</v>
      </c>
      <c r="D24" s="1">
        <f>'Summa Fältnorm cit'!D24/Volym!D24</f>
        <v>1.5387694262646143</v>
      </c>
      <c r="E24" s="1">
        <f>'Summa Fältnorm cit'!E24/Volym!E24</f>
        <v>0.6161707126785344</v>
      </c>
      <c r="F24" s="1">
        <f>'Summa Fältnorm cit'!F24/Volym!F24</f>
        <v>0.63084249690327443</v>
      </c>
      <c r="G24" s="1">
        <f>'Summa Fältnorm cit'!G24/Volym!G24</f>
        <v>2.0325794441590892</v>
      </c>
      <c r="H24" s="1">
        <f>'Summa Fältnorm cit'!H24/Volym!H24</f>
        <v>1.2918813452790059</v>
      </c>
      <c r="I24" s="1">
        <f>'Summa Fältnorm cit'!I24/Volym!I24</f>
        <v>1.7111734414458624</v>
      </c>
      <c r="J24" s="1">
        <f>'Summa Fältnorm cit'!J24/Volym!J24</f>
        <v>0.45388933031397743</v>
      </c>
      <c r="K24" s="1">
        <f>'Summa Fältnorm cit'!K24/Volym!K24</f>
        <v>2.5714893756371207</v>
      </c>
      <c r="L24" s="1">
        <f>'Summa Fältnorm cit'!L24/Volym!L24</f>
        <v>0.74877624093811379</v>
      </c>
      <c r="M24" s="1">
        <f>'Summa Fältnorm cit'!M24/Volym!M24</f>
        <v>0</v>
      </c>
      <c r="N24" s="1">
        <f>'Summa Fältnorm cit'!N24/Volym!N24</f>
        <v>0.972353547092076</v>
      </c>
      <c r="O24" s="1">
        <f>'Summa Fältnorm cit'!O24/Volym!O24</f>
        <v>0.5234474934793597</v>
      </c>
      <c r="P24" s="1"/>
      <c r="Q24" s="1">
        <f>'Summa Fältnorm cit'!Q24/Volym!Q24</f>
        <v>0</v>
      </c>
      <c r="R24" s="1">
        <f>'Summa Fältnorm cit'!R24/Volym!R24</f>
        <v>1.0248268232689264</v>
      </c>
      <c r="S24" s="1">
        <f>'Summa Fältnorm cit'!S24/Volym!S24</f>
        <v>0</v>
      </c>
      <c r="T24" s="1">
        <f>'Summa Fältnorm cit'!T24/Volym!T24</f>
        <v>1</v>
      </c>
      <c r="U24" s="1">
        <f>'Summa Fältnorm cit'!U24/Volym!U24</f>
        <v>0.94513588361332024</v>
      </c>
      <c r="V24" s="1"/>
      <c r="W24" s="1">
        <f>'Summa Fältnorm cit'!W24/Volym!W24</f>
        <v>1.7151758984925456</v>
      </c>
      <c r="X24" s="1">
        <f>'Summa Fältnorm cit'!X24/Volym!X24</f>
        <v>0.16436753592989931</v>
      </c>
      <c r="Y24" s="1"/>
      <c r="Z24" s="1">
        <f>'Summa Fältnorm cit'!Z24/Volym!Z24</f>
        <v>0.87579959230133497</v>
      </c>
      <c r="AA24" s="1">
        <f>'Summa Fältnorm cit'!AA24/Volym!AA24</f>
        <v>0.86630055822265684</v>
      </c>
      <c r="AB24" s="1">
        <f>'Summa Fältnorm cit'!AB24/Volym!AB24</f>
        <v>1.93356647452261</v>
      </c>
      <c r="AC24" s="1">
        <f>'Summa Fältnorm cit'!AC24/Volym!AC24</f>
        <v>1.2822000809909033</v>
      </c>
      <c r="AD24" s="1">
        <f>'Summa Fältnorm cit'!AD24/Volym!AD24</f>
        <v>0.33025907097534285</v>
      </c>
      <c r="AE24" s="1">
        <f>'Summa Fältnorm cit'!AE24/Volym!AE24</f>
        <v>0.42785785319644221</v>
      </c>
      <c r="AF24" s="1">
        <f>'Summa Fältnorm cit'!AF24/Volym!AF24</f>
        <v>1.5042887658943866</v>
      </c>
      <c r="AG24" s="1">
        <f>'Summa Fältnorm cit'!AG24/Volym!AG24</f>
        <v>0.20761303680185933</v>
      </c>
      <c r="AH24" s="1"/>
      <c r="AI24" s="1">
        <f>'Summa Fältnorm cit'!AI24/Volym!AI24</f>
        <v>0.70969586397109874</v>
      </c>
      <c r="AJ24" s="1">
        <f>'Summa Fältnorm cit'!AJ24/Volym!AJ24</f>
        <v>1.1460709284401174</v>
      </c>
    </row>
    <row r="25" spans="1:36" x14ac:dyDescent="0.3">
      <c r="A25" t="s">
        <v>73</v>
      </c>
      <c r="B25" s="1"/>
      <c r="C25" s="1">
        <f>'Summa Fältnorm cit'!C25/Volym!C25</f>
        <v>0.55123141507439199</v>
      </c>
      <c r="D25" s="1">
        <f>'Summa Fältnorm cit'!D25/Volym!D25</f>
        <v>0.75370838217830172</v>
      </c>
      <c r="E25" s="1">
        <f>'Summa Fältnorm cit'!E25/Volym!E25</f>
        <v>0</v>
      </c>
      <c r="F25" s="1">
        <f>'Summa Fältnorm cit'!F25/Volym!F25</f>
        <v>0.78721305554230347</v>
      </c>
      <c r="G25" s="1">
        <f>'Summa Fältnorm cit'!G25/Volym!G25</f>
        <v>0.39901879371266902</v>
      </c>
      <c r="H25" s="1"/>
      <c r="I25" s="1">
        <f>'Summa Fältnorm cit'!I25/Volym!I25</f>
        <v>1.1402723773066235</v>
      </c>
      <c r="J25" s="1">
        <f>'Summa Fältnorm cit'!J25/Volym!J25</f>
        <v>1.4881870980440852</v>
      </c>
      <c r="K25" s="1">
        <f>'Summa Fältnorm cit'!K25/Volym!K25</f>
        <v>0.81517548349646884</v>
      </c>
      <c r="L25" s="1">
        <f>'Summa Fältnorm cit'!L25/Volym!L25</f>
        <v>0.31428239809295361</v>
      </c>
      <c r="M25" s="1">
        <f>'Summa Fältnorm cit'!M25/Volym!M25</f>
        <v>0.53318782547122845</v>
      </c>
      <c r="N25" s="1">
        <f>'Summa Fältnorm cit'!N25/Volym!N25</f>
        <v>2.7569861517843801</v>
      </c>
      <c r="O25" s="1">
        <f>'Summa Fältnorm cit'!O25/Volym!O25</f>
        <v>0.39903238388148049</v>
      </c>
      <c r="P25" s="1">
        <f>'Summa Fältnorm cit'!P25/Volym!P25</f>
        <v>1.10796082407563</v>
      </c>
      <c r="Q25" s="1">
        <f>'Summa Fältnorm cit'!Q25/Volym!Q25</f>
        <v>0.2128140707719412</v>
      </c>
      <c r="R25" s="1">
        <f>'Summa Fältnorm cit'!R25/Volym!R25</f>
        <v>0.78017149118834139</v>
      </c>
      <c r="S25" s="1">
        <f>'Summa Fältnorm cit'!S25/Volym!S25</f>
        <v>1.2793404127362749</v>
      </c>
      <c r="T25" s="1">
        <f>'Summa Fältnorm cit'!T25/Volym!T25</f>
        <v>1</v>
      </c>
      <c r="U25" s="1">
        <f>'Summa Fältnorm cit'!U25/Volym!U25</f>
        <v>0.1439906423124056</v>
      </c>
      <c r="V25" s="1"/>
      <c r="W25" s="1">
        <f>'Summa Fältnorm cit'!W25/Volym!W25</f>
        <v>0.58898808380177725</v>
      </c>
      <c r="X25" s="1">
        <f>'Summa Fältnorm cit'!X25/Volym!X25</f>
        <v>4.7894592193086553E-2</v>
      </c>
      <c r="Y25" s="1">
        <f>'Summa Fältnorm cit'!Y25/Volym!Y25</f>
        <v>0.59019508447291202</v>
      </c>
      <c r="Z25" s="1">
        <f>'Summa Fältnorm cit'!Z25/Volym!Z25</f>
        <v>0.79995725188246747</v>
      </c>
      <c r="AA25" s="1">
        <f>'Summa Fältnorm cit'!AA25/Volym!AA25</f>
        <v>0.80502289115510861</v>
      </c>
      <c r="AB25" s="1">
        <f>'Summa Fältnorm cit'!AB25/Volym!AB25</f>
        <v>0.81252193455227129</v>
      </c>
      <c r="AC25" s="1">
        <f>'Summa Fältnorm cit'!AC25/Volym!AC25</f>
        <v>0.73514985821872614</v>
      </c>
      <c r="AD25" s="1">
        <f>'Summa Fältnorm cit'!AD25/Volym!AD25</f>
        <v>0</v>
      </c>
      <c r="AE25" s="1">
        <f>'Summa Fältnorm cit'!AE25/Volym!AE25</f>
        <v>0.30574178086819437</v>
      </c>
      <c r="AF25" s="1">
        <f>'Summa Fältnorm cit'!AF25/Volym!AF25</f>
        <v>0.53208525375385707</v>
      </c>
      <c r="AG25" s="1">
        <f>'Summa Fältnorm cit'!AG25/Volym!AG25</f>
        <v>0.88079694035409273</v>
      </c>
      <c r="AH25" s="1">
        <f>'Summa Fältnorm cit'!AH25/Volym!AH25</f>
        <v>0</v>
      </c>
      <c r="AI25" s="1">
        <f>'Summa Fältnorm cit'!AI25/Volym!AI25</f>
        <v>0.76564110934567597</v>
      </c>
      <c r="AJ25" s="1">
        <f>'Summa Fältnorm cit'!AJ25/Volym!AJ25</f>
        <v>0.76061586732333863</v>
      </c>
    </row>
    <row r="26" spans="1:36" x14ac:dyDescent="0.3">
      <c r="A26" t="s">
        <v>74</v>
      </c>
      <c r="B26" s="1">
        <f>'Summa Fältnorm cit'!B26/Volym!B26</f>
        <v>0.99008761230093711</v>
      </c>
      <c r="C26" s="1">
        <f>'Summa Fältnorm cit'!C26/Volym!C26</f>
        <v>1.0072892422909381</v>
      </c>
      <c r="D26" s="1">
        <f>'Summa Fältnorm cit'!D26/Volym!D26</f>
        <v>1.2860666724508589</v>
      </c>
      <c r="E26" s="1">
        <f>'Summa Fältnorm cit'!E26/Volym!E26</f>
        <v>2.3687941914686887</v>
      </c>
      <c r="F26" s="1">
        <f>'Summa Fältnorm cit'!F26/Volym!F26</f>
        <v>0.84918223112263036</v>
      </c>
      <c r="G26" s="1">
        <f>'Summa Fältnorm cit'!G26/Volym!G26</f>
        <v>0.71705657531471567</v>
      </c>
      <c r="H26" s="1">
        <f>'Summa Fältnorm cit'!H26/Volym!H26</f>
        <v>0.64704644901291153</v>
      </c>
      <c r="I26" s="1">
        <f>'Summa Fältnorm cit'!I26/Volym!I26</f>
        <v>0.72985072449690513</v>
      </c>
      <c r="J26" s="1">
        <f>'Summa Fältnorm cit'!J26/Volym!J26</f>
        <v>2.1613784069722493</v>
      </c>
      <c r="K26" s="1">
        <f>'Summa Fältnorm cit'!K26/Volym!K26</f>
        <v>0.53605003007661034</v>
      </c>
      <c r="L26" s="1">
        <f>'Summa Fältnorm cit'!L26/Volym!L26</f>
        <v>0.21590043887070201</v>
      </c>
      <c r="M26" s="1"/>
      <c r="N26" s="1">
        <f>'Summa Fältnorm cit'!N26/Volym!N26</f>
        <v>0.7600917177999158</v>
      </c>
      <c r="O26" s="1">
        <f>'Summa Fältnorm cit'!O26/Volym!O26</f>
        <v>0</v>
      </c>
      <c r="P26" s="1">
        <f>'Summa Fältnorm cit'!P26/Volym!P26</f>
        <v>1.5927682011012545</v>
      </c>
      <c r="Q26" s="1"/>
      <c r="R26" s="1">
        <f>'Summa Fältnorm cit'!R26/Volym!R26</f>
        <v>0.88687140978283285</v>
      </c>
      <c r="S26" s="1">
        <f>'Summa Fältnorm cit'!S26/Volym!S26</f>
        <v>0.17687625020939041</v>
      </c>
      <c r="T26" s="1"/>
      <c r="U26" s="1">
        <f>'Summa Fältnorm cit'!U26/Volym!U26</f>
        <v>1.6953929255755174</v>
      </c>
      <c r="V26" s="1"/>
      <c r="W26" s="1">
        <f>'Summa Fältnorm cit'!W26/Volym!W26</f>
        <v>1.2492134857580997</v>
      </c>
      <c r="X26" s="1">
        <f>'Summa Fältnorm cit'!X26/Volym!X26</f>
        <v>0.9128286131098845</v>
      </c>
      <c r="Y26" s="1"/>
      <c r="Z26" s="1">
        <f>'Summa Fältnorm cit'!Z26/Volym!Z26</f>
        <v>0.60469524554649046</v>
      </c>
      <c r="AA26" s="1">
        <f>'Summa Fältnorm cit'!AA26/Volym!AA26</f>
        <v>0.75428898465025995</v>
      </c>
      <c r="AB26" s="1">
        <f>'Summa Fältnorm cit'!AB26/Volym!AB26</f>
        <v>0.27146514055736498</v>
      </c>
      <c r="AC26" s="1">
        <f>'Summa Fältnorm cit'!AC26/Volym!AC26</f>
        <v>0</v>
      </c>
      <c r="AD26" s="1"/>
      <c r="AE26" s="1">
        <f>'Summa Fältnorm cit'!AE26/Volym!AE26</f>
        <v>0</v>
      </c>
      <c r="AF26" s="1">
        <f>'Summa Fältnorm cit'!AF26/Volym!AF26</f>
        <v>1.0689662565298306</v>
      </c>
      <c r="AG26" s="1">
        <f>'Summa Fältnorm cit'!AG26/Volym!AG26</f>
        <v>0</v>
      </c>
      <c r="AH26" s="1">
        <f>'Summa Fältnorm cit'!AH26/Volym!AH26</f>
        <v>1.3901213746636867</v>
      </c>
      <c r="AI26" s="1">
        <f>'Summa Fältnorm cit'!AI26/Volym!AI26</f>
        <v>0.32902682865754668</v>
      </c>
      <c r="AJ26" s="1">
        <f>'Summa Fältnorm cit'!AJ26/Volym!AJ26</f>
        <v>1.0473346420760283</v>
      </c>
    </row>
    <row r="27" spans="1:36" x14ac:dyDescent="0.3">
      <c r="A27" t="s">
        <v>75</v>
      </c>
      <c r="B27" s="1">
        <f>'Summa Fältnorm cit'!B27/Volym!B27</f>
        <v>1.1225273733810976</v>
      </c>
      <c r="C27" s="1">
        <f>'Summa Fältnorm cit'!C27/Volym!C27</f>
        <v>1.2262129263058212</v>
      </c>
      <c r="D27" s="1">
        <f>'Summa Fältnorm cit'!D27/Volym!D27</f>
        <v>1.6432915782141897</v>
      </c>
      <c r="E27" s="1">
        <f>'Summa Fältnorm cit'!E27/Volym!E27</f>
        <v>0.74236563804067568</v>
      </c>
      <c r="F27" s="1">
        <f>'Summa Fältnorm cit'!F27/Volym!F27</f>
        <v>1.5130147500434104</v>
      </c>
      <c r="G27" s="1">
        <f>'Summa Fältnorm cit'!G27/Volym!G27</f>
        <v>0.96661981617428161</v>
      </c>
      <c r="H27" s="1">
        <f>'Summa Fältnorm cit'!H27/Volym!H27</f>
        <v>0.21900556372368604</v>
      </c>
      <c r="I27" s="1">
        <f>'Summa Fältnorm cit'!I27/Volym!I27</f>
        <v>1.2220301981476553</v>
      </c>
      <c r="J27" s="1">
        <f>'Summa Fältnorm cit'!J27/Volym!J27</f>
        <v>1.2890899101318289</v>
      </c>
      <c r="K27" s="1">
        <f>'Summa Fältnorm cit'!K27/Volym!K27</f>
        <v>0.89051691934058708</v>
      </c>
      <c r="L27" s="1">
        <f>'Summa Fältnorm cit'!L27/Volym!L27</f>
        <v>1.0783839222325484</v>
      </c>
      <c r="M27" s="1">
        <f>'Summa Fältnorm cit'!M27/Volym!M27</f>
        <v>0.44121553860792945</v>
      </c>
      <c r="N27" s="1">
        <f>'Summa Fältnorm cit'!N27/Volym!N27</f>
        <v>0.9413011518872223</v>
      </c>
      <c r="O27" s="1">
        <f>'Summa Fältnorm cit'!O27/Volym!O27</f>
        <v>1.021739243844753</v>
      </c>
      <c r="P27" s="1">
        <f>'Summa Fältnorm cit'!P27/Volym!P27</f>
        <v>1.1902677163131428</v>
      </c>
      <c r="Q27" s="1">
        <f>'Summa Fältnorm cit'!Q27/Volym!Q27</f>
        <v>1.3235290974011928</v>
      </c>
      <c r="R27" s="1">
        <f>'Summa Fältnorm cit'!R27/Volym!R27</f>
        <v>0.90782506684638986</v>
      </c>
      <c r="S27" s="1">
        <f>'Summa Fältnorm cit'!S27/Volym!S27</f>
        <v>0.72131289363853468</v>
      </c>
      <c r="T27" s="1">
        <f>'Summa Fältnorm cit'!T27/Volym!T27</f>
        <v>1</v>
      </c>
      <c r="U27" s="1">
        <f>'Summa Fältnorm cit'!U27/Volym!U27</f>
        <v>0.69660660732487945</v>
      </c>
      <c r="V27" s="1">
        <f>'Summa Fältnorm cit'!V27/Volym!V27</f>
        <v>1.025023382002227</v>
      </c>
      <c r="W27" s="1">
        <f>'Summa Fältnorm cit'!W27/Volym!W27</f>
        <v>1.4114605382367353</v>
      </c>
      <c r="X27" s="1">
        <f>'Summa Fältnorm cit'!X27/Volym!X27</f>
        <v>1.7347502597434932</v>
      </c>
      <c r="Y27" s="1">
        <f>'Summa Fältnorm cit'!Y27/Volym!Y27</f>
        <v>0</v>
      </c>
      <c r="Z27" s="1">
        <f>'Summa Fältnorm cit'!Z27/Volym!Z27</f>
        <v>1.5144061577213759</v>
      </c>
      <c r="AA27" s="1">
        <f>'Summa Fältnorm cit'!AA27/Volym!AA27</f>
        <v>1.2270030300469865</v>
      </c>
      <c r="AB27" s="1">
        <f>'Summa Fältnorm cit'!AB27/Volym!AB27</f>
        <v>1.046290271496878</v>
      </c>
      <c r="AC27" s="1">
        <f>'Summa Fältnorm cit'!AC27/Volym!AC27</f>
        <v>1.0279485343440102</v>
      </c>
      <c r="AD27" s="1">
        <f>'Summa Fältnorm cit'!AD27/Volym!AD27</f>
        <v>2.0876854414873924</v>
      </c>
      <c r="AE27" s="1">
        <f>'Summa Fältnorm cit'!AE27/Volym!AE27</f>
        <v>1.3987624732514992</v>
      </c>
      <c r="AF27" s="1">
        <f>'Summa Fältnorm cit'!AF27/Volym!AF27</f>
        <v>0.98984304647884991</v>
      </c>
      <c r="AG27" s="1">
        <f>'Summa Fältnorm cit'!AG27/Volym!AG27</f>
        <v>2.3855087362760599</v>
      </c>
      <c r="AH27" s="1">
        <f>'Summa Fältnorm cit'!AH27/Volym!AH27</f>
        <v>0.47486028825437759</v>
      </c>
      <c r="AI27" s="1">
        <f>'Summa Fältnorm cit'!AI27/Volym!AI27</f>
        <v>0.65100259721041764</v>
      </c>
      <c r="AJ27" s="1">
        <f>'Summa Fältnorm cit'!AJ27/Volym!AJ27</f>
        <v>1.3334350798169021</v>
      </c>
    </row>
    <row r="28" spans="1:36" x14ac:dyDescent="0.3">
      <c r="A28" t="s">
        <v>76</v>
      </c>
      <c r="B28" s="1">
        <f>'Summa Fältnorm cit'!B28/Volym!B28</f>
        <v>1.1531400427309122</v>
      </c>
      <c r="C28" s="1">
        <f>'Summa Fältnorm cit'!C28/Volym!C28</f>
        <v>1.3471007982991936</v>
      </c>
      <c r="D28" s="1">
        <f>'Summa Fältnorm cit'!D28/Volym!D28</f>
        <v>1.4083175480001935</v>
      </c>
      <c r="E28" s="1">
        <f>'Summa Fältnorm cit'!E28/Volym!E28</f>
        <v>1.3927318457624172</v>
      </c>
      <c r="F28" s="1">
        <f>'Summa Fältnorm cit'!F28/Volym!F28</f>
        <v>0.86249047671819701</v>
      </c>
      <c r="G28" s="1">
        <f>'Summa Fältnorm cit'!G28/Volym!G28</f>
        <v>0.70592104214637375</v>
      </c>
      <c r="H28" s="1">
        <f>'Summa Fältnorm cit'!H28/Volym!H28</f>
        <v>1.9146512989855029</v>
      </c>
      <c r="I28" s="1">
        <f>'Summa Fältnorm cit'!I28/Volym!I28</f>
        <v>1.0772267510906637</v>
      </c>
      <c r="J28" s="1">
        <f>'Summa Fältnorm cit'!J28/Volym!J28</f>
        <v>0.92158270067110648</v>
      </c>
      <c r="K28" s="1">
        <f>'Summa Fältnorm cit'!K28/Volym!K28</f>
        <v>1.219835578734765</v>
      </c>
      <c r="L28" s="1">
        <f>'Summa Fältnorm cit'!L28/Volym!L28</f>
        <v>0</v>
      </c>
      <c r="M28" s="1">
        <f>'Summa Fältnorm cit'!M28/Volym!M28</f>
        <v>0.56010902069645596</v>
      </c>
      <c r="N28" s="1">
        <f>'Summa Fältnorm cit'!N28/Volym!N28</f>
        <v>0.78839464175071672</v>
      </c>
      <c r="O28" s="1">
        <f>'Summa Fältnorm cit'!O28/Volym!O28</f>
        <v>0.99713755619380273</v>
      </c>
      <c r="P28" s="1">
        <f>'Summa Fältnorm cit'!P28/Volym!P28</f>
        <v>1.2676943656496933</v>
      </c>
      <c r="Q28" s="1">
        <f>'Summa Fältnorm cit'!Q28/Volym!Q28</f>
        <v>1.7390418948169732</v>
      </c>
      <c r="R28" s="1">
        <f>'Summa Fältnorm cit'!R28/Volym!R28</f>
        <v>1.0789999361941716</v>
      </c>
      <c r="S28" s="1"/>
      <c r="T28" s="1">
        <f>'Summa Fältnorm cit'!T28/Volym!T28</f>
        <v>1</v>
      </c>
      <c r="U28" s="1">
        <f>'Summa Fältnorm cit'!U28/Volym!U28</f>
        <v>1.0372100914717031</v>
      </c>
      <c r="V28" s="1"/>
      <c r="W28" s="1">
        <f>'Summa Fältnorm cit'!W28/Volym!W28</f>
        <v>1.0119596404864042</v>
      </c>
      <c r="X28" s="1">
        <f>'Summa Fältnorm cit'!X28/Volym!X28</f>
        <v>0</v>
      </c>
      <c r="Y28" s="1"/>
      <c r="Z28" s="1">
        <f>'Summa Fältnorm cit'!Z28/Volym!Z28</f>
        <v>0.4793780830183621</v>
      </c>
      <c r="AA28" s="1">
        <f>'Summa Fältnorm cit'!AA28/Volym!AA28</f>
        <v>0.99392015354673025</v>
      </c>
      <c r="AB28" s="1">
        <f>'Summa Fältnorm cit'!AB28/Volym!AB28</f>
        <v>0.99973408795177843</v>
      </c>
      <c r="AC28" s="1">
        <f>'Summa Fältnorm cit'!AC28/Volym!AC28</f>
        <v>1.0381463519357863</v>
      </c>
      <c r="AD28" s="1">
        <f>'Summa Fältnorm cit'!AD28/Volym!AD28</f>
        <v>0.14850747820105908</v>
      </c>
      <c r="AE28" s="1">
        <f>'Summa Fältnorm cit'!AE28/Volym!AE28</f>
        <v>1.7268049942011117</v>
      </c>
      <c r="AF28" s="1">
        <f>'Summa Fältnorm cit'!AF28/Volym!AF28</f>
        <v>0.84191362241473022</v>
      </c>
      <c r="AG28" s="1">
        <f>'Summa Fältnorm cit'!AG28/Volym!AG28</f>
        <v>0.24445202364711269</v>
      </c>
      <c r="AH28" s="1">
        <f>'Summa Fältnorm cit'!AH28/Volym!AH28</f>
        <v>0.84576248420315348</v>
      </c>
      <c r="AI28" s="1">
        <f>'Summa Fältnorm cit'!AI28/Volym!AI28</f>
        <v>8.8541513495849475</v>
      </c>
      <c r="AJ28" s="1">
        <f>'Summa Fältnorm cit'!AJ28/Volym!AJ28</f>
        <v>1.1979243354132219</v>
      </c>
    </row>
    <row r="29" spans="1:36" x14ac:dyDescent="0.3">
      <c r="A29" t="s">
        <v>77</v>
      </c>
      <c r="B29" s="1"/>
      <c r="C29" s="1">
        <f>'Summa Fältnorm cit'!C29/Volym!C29</f>
        <v>1.0770317203722246</v>
      </c>
      <c r="D29" s="1">
        <f>'Summa Fältnorm cit'!D29/Volym!D29</f>
        <v>0.74335342745978972</v>
      </c>
      <c r="E29" s="1"/>
      <c r="F29" s="1">
        <f>'Summa Fältnorm cit'!F29/Volym!F29</f>
        <v>0.69414445528178792</v>
      </c>
      <c r="G29" s="1">
        <f>'Summa Fältnorm cit'!G29/Volym!G29</f>
        <v>0.14649385203238194</v>
      </c>
      <c r="H29" s="1"/>
      <c r="I29" s="1">
        <f>'Summa Fältnorm cit'!I29/Volym!I29</f>
        <v>1.2349959153036973</v>
      </c>
      <c r="J29" s="1">
        <f>'Summa Fältnorm cit'!J29/Volym!J29</f>
        <v>0.38122293076871028</v>
      </c>
      <c r="K29" s="1">
        <f>'Summa Fältnorm cit'!K29/Volym!K29</f>
        <v>0</v>
      </c>
      <c r="L29" s="1"/>
      <c r="M29" s="1"/>
      <c r="N29" s="1"/>
      <c r="O29" s="1">
        <f>'Summa Fältnorm cit'!O29/Volym!O29</f>
        <v>0.99884060639603822</v>
      </c>
      <c r="P29" s="1"/>
      <c r="Q29" s="1">
        <f>'Summa Fältnorm cit'!Q29/Volym!Q29</f>
        <v>0.27529391757807992</v>
      </c>
      <c r="R29" s="1">
        <f>'Summa Fältnorm cit'!R29/Volym!R29</f>
        <v>1.0340613495050552</v>
      </c>
      <c r="S29" s="1">
        <f>'Summa Fältnorm cit'!S29/Volym!S29</f>
        <v>1.0901504458508475</v>
      </c>
      <c r="T29" s="1">
        <f>'Summa Fältnorm cit'!T29/Volym!T29</f>
        <v>1</v>
      </c>
      <c r="U29" s="1">
        <f>'Summa Fältnorm cit'!U29/Volym!U29</f>
        <v>0.64311957885723148</v>
      </c>
      <c r="V29" s="1">
        <f>'Summa Fältnorm cit'!V29/Volym!V29</f>
        <v>0.58200409022362598</v>
      </c>
      <c r="W29" s="1"/>
      <c r="X29" s="1"/>
      <c r="Y29" s="1"/>
      <c r="Z29" s="1"/>
      <c r="AA29" s="1">
        <f>'Summa Fältnorm cit'!AA29/Volym!AA29</f>
        <v>0.72468776803563628</v>
      </c>
      <c r="AB29" s="1">
        <f>'Summa Fältnorm cit'!AB29/Volym!AB29</f>
        <v>0.30288431393352844</v>
      </c>
      <c r="AC29" s="1">
        <f>'Summa Fältnorm cit'!AC29/Volym!AC29</f>
        <v>0.342914151725424</v>
      </c>
      <c r="AD29" s="1"/>
      <c r="AE29" s="1"/>
      <c r="AF29" s="1">
        <f>'Summa Fältnorm cit'!AF29/Volym!AF29</f>
        <v>0.34465415325321663</v>
      </c>
      <c r="AG29" s="1">
        <f>'Summa Fältnorm cit'!AG29/Volym!AG29</f>
        <v>1.0450780569400882</v>
      </c>
      <c r="AH29" s="1"/>
      <c r="AI29" s="1"/>
      <c r="AJ29" s="1">
        <f>'Summa Fältnorm cit'!AJ29/Volym!AJ29</f>
        <v>0.84701874493450047</v>
      </c>
    </row>
    <row r="30" spans="1:36" x14ac:dyDescent="0.3">
      <c r="A30" t="s">
        <v>78</v>
      </c>
      <c r="B30" s="1">
        <f>'Summa Fältnorm cit'!B30/Volym!B30</f>
        <v>1.5341068616759819</v>
      </c>
      <c r="C30" s="1">
        <f>'Summa Fältnorm cit'!C30/Volym!C30</f>
        <v>1.4054622360651021</v>
      </c>
      <c r="D30" s="1">
        <f>'Summa Fältnorm cit'!D30/Volym!D30</f>
        <v>1.3520481034912828</v>
      </c>
      <c r="E30" s="1">
        <f>'Summa Fältnorm cit'!E30/Volym!E30</f>
        <v>1.3788765785140733</v>
      </c>
      <c r="F30" s="1">
        <f>'Summa Fältnorm cit'!F30/Volym!F30</f>
        <v>0.94040552554383372</v>
      </c>
      <c r="G30" s="1">
        <f>'Summa Fältnorm cit'!G30/Volym!G30</f>
        <v>1.2637971513310151</v>
      </c>
      <c r="H30" s="1">
        <f>'Summa Fältnorm cit'!H30/Volym!H30</f>
        <v>1.2623106185989872</v>
      </c>
      <c r="I30" s="1">
        <f>'Summa Fältnorm cit'!I30/Volym!I30</f>
        <v>1.1829570722332441</v>
      </c>
      <c r="J30" s="1">
        <f>'Summa Fältnorm cit'!J30/Volym!J30</f>
        <v>0.90955977144156297</v>
      </c>
      <c r="K30" s="1">
        <f>'Summa Fältnorm cit'!K30/Volym!K30</f>
        <v>0.53479515369081898</v>
      </c>
      <c r="L30" s="1">
        <f>'Summa Fältnorm cit'!L30/Volym!L30</f>
        <v>0.68306301560674398</v>
      </c>
      <c r="M30" s="1">
        <f>'Summa Fältnorm cit'!M30/Volym!M30</f>
        <v>0.75923251133495728</v>
      </c>
      <c r="N30" s="1">
        <f>'Summa Fältnorm cit'!N30/Volym!N30</f>
        <v>0.83375802491649753</v>
      </c>
      <c r="O30" s="1">
        <f>'Summa Fältnorm cit'!O30/Volym!O30</f>
        <v>0.94811926291857906</v>
      </c>
      <c r="P30" s="1">
        <f>'Summa Fältnorm cit'!P30/Volym!P30</f>
        <v>0.89596735365505709</v>
      </c>
      <c r="Q30" s="1">
        <f>'Summa Fältnorm cit'!Q30/Volym!Q30</f>
        <v>1.1816146148702156</v>
      </c>
      <c r="R30" s="1">
        <f>'Summa Fältnorm cit'!R30/Volym!R30</f>
        <v>0.73037943952752327</v>
      </c>
      <c r="S30" s="1">
        <f>'Summa Fältnorm cit'!S30/Volym!S30</f>
        <v>0.14801219949816113</v>
      </c>
      <c r="T30" s="1">
        <f>'Summa Fältnorm cit'!T30/Volym!T30</f>
        <v>1</v>
      </c>
      <c r="U30" s="1">
        <f>'Summa Fältnorm cit'!U30/Volym!U30</f>
        <v>1.0310369779826727</v>
      </c>
      <c r="V30" s="1">
        <f>'Summa Fältnorm cit'!V30/Volym!V30</f>
        <v>3.73034782455436</v>
      </c>
      <c r="W30" s="1">
        <f>'Summa Fältnorm cit'!W30/Volym!W30</f>
        <v>1.0121709413292681</v>
      </c>
      <c r="X30" s="1">
        <f>'Summa Fältnorm cit'!X30/Volym!X30</f>
        <v>0.18275961007735406</v>
      </c>
      <c r="Y30" s="1">
        <f>'Summa Fältnorm cit'!Y30/Volym!Y30</f>
        <v>5.3972279972279757</v>
      </c>
      <c r="Z30" s="1">
        <f>'Summa Fältnorm cit'!Z30/Volym!Z30</f>
        <v>0.79559494858644975</v>
      </c>
      <c r="AA30" s="1">
        <f>'Summa Fältnorm cit'!AA30/Volym!AA30</f>
        <v>0.99211799072347395</v>
      </c>
      <c r="AB30" s="1">
        <f>'Summa Fältnorm cit'!AB30/Volym!AB30</f>
        <v>1.0455906626697262</v>
      </c>
      <c r="AC30" s="1">
        <f>'Summa Fältnorm cit'!AC30/Volym!AC30</f>
        <v>1.2089738431608541</v>
      </c>
      <c r="AD30" s="1">
        <f>'Summa Fältnorm cit'!AD30/Volym!AD30</f>
        <v>1.0379757615167564</v>
      </c>
      <c r="AE30" s="1">
        <f>'Summa Fältnorm cit'!AE30/Volym!AE30</f>
        <v>1.0777555415580342</v>
      </c>
      <c r="AF30" s="1">
        <f>'Summa Fältnorm cit'!AF30/Volym!AF30</f>
        <v>0.81085179968248333</v>
      </c>
      <c r="AG30" s="1">
        <f>'Summa Fältnorm cit'!AG30/Volym!AG30</f>
        <v>1.0435281352400787</v>
      </c>
      <c r="AH30" s="1">
        <f>'Summa Fältnorm cit'!AH30/Volym!AH30</f>
        <v>0.34381738719683796</v>
      </c>
      <c r="AI30" s="1">
        <f>'Summa Fältnorm cit'!AI30/Volym!AI30</f>
        <v>1.2140290478602864</v>
      </c>
      <c r="AJ30" s="1">
        <f>'Summa Fältnorm cit'!AJ30/Volym!AJ30</f>
        <v>1.0599203180814687</v>
      </c>
    </row>
    <row r="31" spans="1:36" x14ac:dyDescent="0.3">
      <c r="A31" t="s">
        <v>79</v>
      </c>
      <c r="B31" s="1">
        <f>'Summa Fältnorm cit'!B31/Volym!B31</f>
        <v>1.0402908006121814</v>
      </c>
      <c r="C31" s="1">
        <f>'Summa Fältnorm cit'!C31/Volym!C31</f>
        <v>1.2393274138626564</v>
      </c>
      <c r="D31" s="1">
        <f>'Summa Fältnorm cit'!D31/Volym!D31</f>
        <v>1.3370604894375802</v>
      </c>
      <c r="E31" s="1">
        <f>'Summa Fältnorm cit'!E31/Volym!E31</f>
        <v>1.2882984906861481</v>
      </c>
      <c r="F31" s="1">
        <f>'Summa Fältnorm cit'!F31/Volym!F31</f>
        <v>1.3739696848096374</v>
      </c>
      <c r="G31" s="1">
        <f>'Summa Fältnorm cit'!G31/Volym!G31</f>
        <v>0.75735752686060986</v>
      </c>
      <c r="H31" s="1">
        <f>'Summa Fältnorm cit'!H31/Volym!H31</f>
        <v>0.75024895620684673</v>
      </c>
      <c r="I31" s="1">
        <f>'Summa Fältnorm cit'!I31/Volym!I31</f>
        <v>0.92913597462707898</v>
      </c>
      <c r="J31" s="1">
        <f>'Summa Fältnorm cit'!J31/Volym!J31</f>
        <v>1.0438559517807087</v>
      </c>
      <c r="K31" s="1">
        <f>'Summa Fältnorm cit'!K31/Volym!K31</f>
        <v>0.75371869486207244</v>
      </c>
      <c r="L31" s="1">
        <f>'Summa Fältnorm cit'!L31/Volym!L31</f>
        <v>0.80909966659851573</v>
      </c>
      <c r="M31" s="1">
        <f>'Summa Fältnorm cit'!M31/Volym!M31</f>
        <v>1.39485241473368</v>
      </c>
      <c r="N31" s="1">
        <f>'Summa Fältnorm cit'!N31/Volym!N31</f>
        <v>1.4841005652665356</v>
      </c>
      <c r="O31" s="1">
        <f>'Summa Fältnorm cit'!O31/Volym!O31</f>
        <v>1.1367149772058183</v>
      </c>
      <c r="P31" s="1">
        <f>'Summa Fältnorm cit'!P31/Volym!P31</f>
        <v>0.69848551836077644</v>
      </c>
      <c r="Q31" s="1">
        <f>'Summa Fältnorm cit'!Q31/Volym!Q31</f>
        <v>1.1797976669324732</v>
      </c>
      <c r="R31" s="1">
        <f>'Summa Fältnorm cit'!R31/Volym!R31</f>
        <v>1.3403134615064554</v>
      </c>
      <c r="S31" s="1">
        <f>'Summa Fältnorm cit'!S31/Volym!S31</f>
        <v>0.43600362414777633</v>
      </c>
      <c r="T31" s="1">
        <f>'Summa Fältnorm cit'!T31/Volym!T31</f>
        <v>1</v>
      </c>
      <c r="U31" s="1">
        <f>'Summa Fältnorm cit'!U31/Volym!U31</f>
        <v>1.4904468952373715</v>
      </c>
      <c r="V31" s="1">
        <f>'Summa Fältnorm cit'!V31/Volym!V31</f>
        <v>0.6183880544609468</v>
      </c>
      <c r="W31" s="1">
        <f>'Summa Fältnorm cit'!W31/Volym!W31</f>
        <v>1.0714864693163042</v>
      </c>
      <c r="X31" s="1">
        <f>'Summa Fältnorm cit'!X31/Volym!X31</f>
        <v>1.0932555520949327</v>
      </c>
      <c r="Y31" s="1">
        <f>'Summa Fältnorm cit'!Y31/Volym!Y31</f>
        <v>5.8708926714730859E-2</v>
      </c>
      <c r="Z31" s="1">
        <f>'Summa Fältnorm cit'!Z31/Volym!Z31</f>
        <v>0.96857260390033484</v>
      </c>
      <c r="AA31" s="1">
        <f>'Summa Fältnorm cit'!AA31/Volym!AA31</f>
        <v>1.4030775145590497</v>
      </c>
      <c r="AB31" s="1">
        <f>'Summa Fältnorm cit'!AB31/Volym!AB31</f>
        <v>1.0598530714812529</v>
      </c>
      <c r="AC31" s="1">
        <f>'Summa Fältnorm cit'!AC31/Volym!AC31</f>
        <v>0.92298942664955319</v>
      </c>
      <c r="AD31" s="1">
        <f>'Summa Fältnorm cit'!AD31/Volym!AD31</f>
        <v>0.90412609012041645</v>
      </c>
      <c r="AE31" s="1">
        <f>'Summa Fältnorm cit'!AE31/Volym!AE31</f>
        <v>0.89005480568441364</v>
      </c>
      <c r="AF31" s="1">
        <f>'Summa Fältnorm cit'!AF31/Volym!AF31</f>
        <v>1.2650204995894454</v>
      </c>
      <c r="AG31" s="1">
        <f>'Summa Fältnorm cit'!AG31/Volym!AG31</f>
        <v>1.3496476828427564</v>
      </c>
      <c r="AH31" s="1">
        <f>'Summa Fältnorm cit'!AH31/Volym!AH31</f>
        <v>0.92001146768097297</v>
      </c>
      <c r="AI31" s="1">
        <f>'Summa Fältnorm cit'!AI31/Volym!AI31</f>
        <v>1.1526389164853323</v>
      </c>
      <c r="AJ31" s="1">
        <f>'Summa Fältnorm cit'!AJ31/Volym!AJ31</f>
        <v>1.1646424748482742</v>
      </c>
    </row>
    <row r="32" spans="1:36" x14ac:dyDescent="0.3">
      <c r="A32" t="s">
        <v>80</v>
      </c>
      <c r="B32" s="1">
        <f>'Summa Fältnorm cit'!B32/Volym!B32</f>
        <v>1.6186522664885243</v>
      </c>
      <c r="C32" s="1">
        <f>'Summa Fältnorm cit'!C32/Volym!C32</f>
        <v>1.0186136666431194</v>
      </c>
      <c r="D32" s="1">
        <f>'Summa Fältnorm cit'!D32/Volym!D32</f>
        <v>1.2706782194060664</v>
      </c>
      <c r="E32" s="1">
        <f>'Summa Fältnorm cit'!E32/Volym!E32</f>
        <v>0.44438826971997053</v>
      </c>
      <c r="F32" s="1">
        <f>'Summa Fältnorm cit'!F32/Volym!F32</f>
        <v>0.75075647432045733</v>
      </c>
      <c r="G32" s="1">
        <f>'Summa Fältnorm cit'!G32/Volym!G32</f>
        <v>0.50434816925485226</v>
      </c>
      <c r="H32" s="1">
        <f>'Summa Fältnorm cit'!H32/Volym!H32</f>
        <v>1.0290211316397957</v>
      </c>
      <c r="I32" s="1">
        <f>'Summa Fältnorm cit'!I32/Volym!I32</f>
        <v>1.2394148037911974</v>
      </c>
      <c r="J32" s="1">
        <f>'Summa Fältnorm cit'!J32/Volym!J32</f>
        <v>1.3588117389789678</v>
      </c>
      <c r="K32" s="1">
        <f>'Summa Fältnorm cit'!K32/Volym!K32</f>
        <v>0.63032028970528564</v>
      </c>
      <c r="L32" s="1">
        <f>'Summa Fältnorm cit'!L32/Volym!L32</f>
        <v>1.2954026332242099</v>
      </c>
      <c r="M32" s="1"/>
      <c r="N32" s="1">
        <f>'Summa Fältnorm cit'!N32/Volym!N32</f>
        <v>1.1479121300251625</v>
      </c>
      <c r="O32" s="1">
        <f>'Summa Fältnorm cit'!O32/Volym!O32</f>
        <v>0.36903200389279739</v>
      </c>
      <c r="P32" s="1">
        <f>'Summa Fältnorm cit'!P32/Volym!P32</f>
        <v>0.9025635237454811</v>
      </c>
      <c r="Q32" s="1"/>
      <c r="R32" s="1">
        <f>'Summa Fältnorm cit'!R32/Volym!R32</f>
        <v>0.82807715781542202</v>
      </c>
      <c r="S32" s="1">
        <f>'Summa Fältnorm cit'!S32/Volym!S32</f>
        <v>0.484962716923308</v>
      </c>
      <c r="T32" s="1">
        <f>'Summa Fältnorm cit'!T32/Volym!T32</f>
        <v>1</v>
      </c>
      <c r="U32" s="1">
        <f>'Summa Fältnorm cit'!U32/Volym!U32</f>
        <v>0.58487376674864855</v>
      </c>
      <c r="V32" s="1">
        <f>'Summa Fältnorm cit'!V32/Volym!V32</f>
        <v>0</v>
      </c>
      <c r="W32" s="1">
        <f>'Summa Fältnorm cit'!W32/Volym!W32</f>
        <v>1.4275567485064056</v>
      </c>
      <c r="X32" s="1">
        <f>'Summa Fältnorm cit'!X32/Volym!X32</f>
        <v>0</v>
      </c>
      <c r="Y32" s="1"/>
      <c r="Z32" s="1">
        <f>'Summa Fältnorm cit'!Z32/Volym!Z32</f>
        <v>1.162746394147913</v>
      </c>
      <c r="AA32" s="1">
        <f>'Summa Fältnorm cit'!AA32/Volym!AA32</f>
        <v>1.1505760308840378</v>
      </c>
      <c r="AB32" s="1">
        <f>'Summa Fältnorm cit'!AB32/Volym!AB32</f>
        <v>1.0865556729886316</v>
      </c>
      <c r="AC32" s="1">
        <f>'Summa Fältnorm cit'!AC32/Volym!AC32</f>
        <v>0.77743439012194415</v>
      </c>
      <c r="AD32" s="1">
        <f>'Summa Fältnorm cit'!AD32/Volym!AD32</f>
        <v>0.82887007836039683</v>
      </c>
      <c r="AE32" s="1">
        <f>'Summa Fältnorm cit'!AE32/Volym!AE32</f>
        <v>0.67211251585150567</v>
      </c>
      <c r="AF32" s="1">
        <f>'Summa Fältnorm cit'!AF32/Volym!AF32</f>
        <v>0.91901433479955708</v>
      </c>
      <c r="AG32" s="1">
        <f>'Summa Fältnorm cit'!AG32/Volym!AG32</f>
        <v>0.46284014154236697</v>
      </c>
      <c r="AH32" s="1">
        <f>'Summa Fältnorm cit'!AH32/Volym!AH32</f>
        <v>1.7281954249582845</v>
      </c>
      <c r="AI32" s="1">
        <f>'Summa Fältnorm cit'!AI32/Volym!AI32</f>
        <v>1.4191919524054757</v>
      </c>
      <c r="AJ32" s="1">
        <f>'Summa Fältnorm cit'!AJ32/Volym!AJ32</f>
        <v>0.93881702690453006</v>
      </c>
    </row>
    <row r="33" spans="1:36" x14ac:dyDescent="0.3">
      <c r="A33" s="13" t="s">
        <v>82</v>
      </c>
      <c r="B33" s="15">
        <f>'Summa Fältnorm cit'!B33/Volym!B33</f>
        <v>1.1926324414526333</v>
      </c>
      <c r="C33" s="15">
        <f>'Summa Fältnorm cit'!C33/Volym!C33</f>
        <v>1.2757520046896136</v>
      </c>
      <c r="D33" s="15">
        <f>'Summa Fältnorm cit'!D33/Volym!D33</f>
        <v>1.3756556635425787</v>
      </c>
      <c r="E33" s="15">
        <f>'Summa Fältnorm cit'!E33/Volym!E33</f>
        <v>1.1897112910999059</v>
      </c>
      <c r="F33" s="15">
        <f>'Summa Fältnorm cit'!F33/Volym!F33</f>
        <v>1.1928960299005307</v>
      </c>
      <c r="G33" s="15">
        <f>'Summa Fältnorm cit'!G33/Volym!G33</f>
        <v>0.95494110289638945</v>
      </c>
      <c r="H33" s="15">
        <f>'Summa Fältnorm cit'!H33/Volym!H33</f>
        <v>1.2951651256468248</v>
      </c>
      <c r="I33" s="15">
        <f>'Summa Fältnorm cit'!I33/Volym!I33</f>
        <v>1.1128068398347919</v>
      </c>
      <c r="J33" s="15">
        <f>'Summa Fältnorm cit'!J33/Volym!J33</f>
        <v>1.1922666708840692</v>
      </c>
      <c r="K33" s="15">
        <f>'Summa Fältnorm cit'!K33/Volym!K33</f>
        <v>0.80134817376725265</v>
      </c>
      <c r="L33" s="15">
        <f>'Summa Fältnorm cit'!L33/Volym!L33</f>
        <v>0.79766150633516619</v>
      </c>
      <c r="M33" s="15">
        <f>'Summa Fältnorm cit'!M33/Volym!M33</f>
        <v>1.1030131211645078</v>
      </c>
      <c r="N33" s="15">
        <f>'Summa Fältnorm cit'!N33/Volym!N33</f>
        <v>1.2778220891731595</v>
      </c>
      <c r="O33" s="15">
        <f>'Summa Fältnorm cit'!O33/Volym!O33</f>
        <v>1.1103230269387436</v>
      </c>
      <c r="P33" s="15">
        <f>'Summa Fältnorm cit'!P33/Volym!P33</f>
        <v>0.86859286158834936</v>
      </c>
      <c r="Q33" s="15">
        <f>'Summa Fältnorm cit'!Q33/Volym!Q33</f>
        <v>1.1113834994870453</v>
      </c>
      <c r="R33" s="15">
        <f>'Summa Fältnorm cit'!R33/Volym!R33</f>
        <v>0.92848708730864138</v>
      </c>
      <c r="S33" s="15">
        <f>'Summa Fältnorm cit'!S33/Volym!S33</f>
        <v>0.74821237784269712</v>
      </c>
      <c r="T33" s="15">
        <f>'Summa Fältnorm cit'!T33/Volym!T33</f>
        <v>1</v>
      </c>
      <c r="U33" s="15">
        <f>'Summa Fältnorm cit'!U33/Volym!U33</f>
        <v>1.0939393314581856</v>
      </c>
      <c r="V33" s="15">
        <f>'Summa Fältnorm cit'!V33/Volym!V33</f>
        <v>0.9258137290718127</v>
      </c>
      <c r="W33" s="15">
        <f>'Summa Fältnorm cit'!W33/Volym!W33</f>
        <v>1.1397160544922198</v>
      </c>
      <c r="X33" s="15">
        <f>'Summa Fältnorm cit'!X33/Volym!X33</f>
        <v>0.85179476416285771</v>
      </c>
      <c r="Y33" s="15">
        <f>'Summa Fältnorm cit'!Y33/Volym!Y33</f>
        <v>1.1651814492223862</v>
      </c>
      <c r="Z33" s="15">
        <f>'Summa Fältnorm cit'!Z33/Volym!Z33</f>
        <v>1.0403563306874326</v>
      </c>
      <c r="AA33" s="15">
        <f>'Summa Fältnorm cit'!AA33/Volym!AA33</f>
        <v>1.2566885460512265</v>
      </c>
      <c r="AB33" s="15">
        <f>'Summa Fältnorm cit'!AB33/Volym!AB33</f>
        <v>1.1819915911780785</v>
      </c>
      <c r="AC33" s="15">
        <f>'Summa Fältnorm cit'!AC33/Volym!AC33</f>
        <v>1.0455501398443783</v>
      </c>
      <c r="AD33" s="15">
        <f>'Summa Fältnorm cit'!AD33/Volym!AD33</f>
        <v>1.0333029974662316</v>
      </c>
      <c r="AE33" s="15">
        <f>'Summa Fältnorm cit'!AE33/Volym!AE33</f>
        <v>1.0391268447816766</v>
      </c>
      <c r="AF33" s="15">
        <f>'Summa Fältnorm cit'!AF33/Volym!AF33</f>
        <v>0.91211894089604706</v>
      </c>
      <c r="AG33" s="15">
        <f>'Summa Fältnorm cit'!AG33/Volym!AG33</f>
        <v>1.2672710717687248</v>
      </c>
      <c r="AH33" s="15">
        <f>'Summa Fältnorm cit'!AH33/Volym!AH33</f>
        <v>0.97850062178810349</v>
      </c>
      <c r="AI33" s="15">
        <f>'Summa Fältnorm cit'!AI33/Volym!AI33</f>
        <v>1.1564358467155644</v>
      </c>
      <c r="AJ33" s="15">
        <f>'Summa Fältnorm cit'!AJ33/Volym!AJ33</f>
        <v>1.1398026698397092</v>
      </c>
    </row>
    <row r="37" spans="1:36" x14ac:dyDescent="0.3">
      <c r="A37" s="12" t="s">
        <v>45</v>
      </c>
    </row>
    <row r="38" spans="1:36" x14ac:dyDescent="0.3">
      <c r="A38" s="12" t="s">
        <v>35</v>
      </c>
    </row>
    <row r="39" spans="1:36" x14ac:dyDescent="0.3">
      <c r="A39" s="12" t="s">
        <v>38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39"/>
  <sheetViews>
    <sheetView zoomScale="90" zoomScaleNormal="90" workbookViewId="0">
      <selection activeCell="B43" sqref="B42:B43"/>
    </sheetView>
  </sheetViews>
  <sheetFormatPr defaultRowHeight="14" x14ac:dyDescent="0.3"/>
  <cols>
    <col min="1" max="1" width="31.58203125" customWidth="1"/>
    <col min="2" max="2" width="10.33203125" customWidth="1"/>
    <col min="4" max="4" width="13.08203125" customWidth="1"/>
    <col min="10" max="10" width="11.33203125" customWidth="1"/>
    <col min="12" max="12" width="11.58203125" customWidth="1"/>
    <col min="13" max="13" width="12.5" customWidth="1"/>
    <col min="14" max="14" width="13.08203125" customWidth="1"/>
    <col min="15" max="15" width="13.25" customWidth="1"/>
    <col min="16" max="16" width="11.75" customWidth="1"/>
    <col min="17" max="17" width="11.58203125" customWidth="1"/>
    <col min="20" max="20" width="10.75" customWidth="1"/>
    <col min="21" max="21" width="11.75" customWidth="1"/>
    <col min="22" max="22" width="10.75" customWidth="1"/>
    <col min="24" max="24" width="11.75" customWidth="1"/>
    <col min="25" max="25" width="11.5" customWidth="1"/>
    <col min="28" max="28" width="12.83203125" customWidth="1"/>
    <col min="30" max="30" width="12.33203125" customWidth="1"/>
    <col min="32" max="32" width="12" customWidth="1"/>
  </cols>
  <sheetData>
    <row r="1" spans="1:37" ht="17.25" customHeight="1" x14ac:dyDescent="0.3">
      <c r="A1" s="26" t="s">
        <v>85</v>
      </c>
      <c r="B1" s="26"/>
      <c r="C1" s="26"/>
    </row>
    <row r="3" spans="1:37" ht="45.75" customHeight="1" x14ac:dyDescent="0.3">
      <c r="A3" s="10" t="s">
        <v>44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1" t="s">
        <v>16</v>
      </c>
      <c r="S3" s="11" t="s">
        <v>17</v>
      </c>
      <c r="T3" s="11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1" t="s">
        <v>23</v>
      </c>
      <c r="Z3" s="11" t="s">
        <v>51</v>
      </c>
      <c r="AA3" s="11" t="s">
        <v>52</v>
      </c>
      <c r="AB3" s="11" t="s">
        <v>24</v>
      </c>
      <c r="AC3" s="11" t="s">
        <v>25</v>
      </c>
      <c r="AD3" s="11" t="s">
        <v>26</v>
      </c>
      <c r="AE3" s="11" t="s">
        <v>27</v>
      </c>
      <c r="AF3" s="11" t="s">
        <v>28</v>
      </c>
      <c r="AG3" s="11" t="s">
        <v>29</v>
      </c>
      <c r="AH3" s="11" t="s">
        <v>30</v>
      </c>
      <c r="AI3" s="11" t="s">
        <v>31</v>
      </c>
      <c r="AJ3" s="17" t="s">
        <v>82</v>
      </c>
      <c r="AK3" s="17" t="s">
        <v>34</v>
      </c>
    </row>
    <row r="4" spans="1:37" x14ac:dyDescent="0.3">
      <c r="A4" t="s">
        <v>50</v>
      </c>
      <c r="B4" s="8">
        <v>0</v>
      </c>
      <c r="C4" s="8">
        <v>2.0522349125788706</v>
      </c>
      <c r="D4" s="8">
        <v>0.49359380406697223</v>
      </c>
      <c r="E4" s="8">
        <v>0</v>
      </c>
      <c r="F4" s="8">
        <v>0</v>
      </c>
      <c r="G4" s="8">
        <v>89.904254050612508</v>
      </c>
      <c r="H4" s="8">
        <v>7.5263790850366385</v>
      </c>
      <c r="I4" s="8">
        <v>0</v>
      </c>
      <c r="J4" s="8">
        <v>11.084745567478068</v>
      </c>
      <c r="K4" s="8">
        <v>11.2882405129565</v>
      </c>
      <c r="L4" s="8">
        <v>0.64631676096084589</v>
      </c>
      <c r="M4" s="8">
        <v>0</v>
      </c>
      <c r="N4" s="8">
        <v>0.63079878095259578</v>
      </c>
      <c r="O4" s="8">
        <v>9.3534338134950001</v>
      </c>
      <c r="P4" s="8">
        <v>0</v>
      </c>
      <c r="Q4" s="8">
        <v>0</v>
      </c>
      <c r="R4" s="8">
        <v>18.815485015789999</v>
      </c>
      <c r="S4" s="8">
        <v>0</v>
      </c>
      <c r="T4" s="8">
        <v>0</v>
      </c>
      <c r="U4" s="8">
        <v>0.20276383459422845</v>
      </c>
      <c r="V4" s="8">
        <v>0</v>
      </c>
      <c r="W4" s="8">
        <v>5.4269278424196514</v>
      </c>
      <c r="X4" s="8">
        <v>3.9604568407150431</v>
      </c>
      <c r="Y4" s="8">
        <v>0</v>
      </c>
      <c r="Z4" s="8">
        <v>0.9931979506084494</v>
      </c>
      <c r="AA4" s="8">
        <v>1.9194256340190754</v>
      </c>
      <c r="AB4" s="8">
        <v>0.99736096259474993</v>
      </c>
      <c r="AC4" s="8">
        <v>0</v>
      </c>
      <c r="AD4" s="8">
        <v>0</v>
      </c>
      <c r="AE4" s="8">
        <v>6.8188763944317801</v>
      </c>
      <c r="AF4" s="8">
        <v>1.2831831622115848</v>
      </c>
      <c r="AG4" s="8">
        <v>0</v>
      </c>
      <c r="AH4" s="8">
        <v>0</v>
      </c>
      <c r="AI4" s="8">
        <v>0</v>
      </c>
      <c r="AJ4" s="8">
        <f>SUM(B4:AI4)</f>
        <v>173.39767492552252</v>
      </c>
      <c r="AK4" s="16">
        <f>AJ4/$AJ$33</f>
        <v>3.7993533914751055E-3</v>
      </c>
    </row>
    <row r="5" spans="1:37" x14ac:dyDescent="0.3">
      <c r="A5" t="s">
        <v>53</v>
      </c>
      <c r="B5" s="8">
        <v>20.525085942659402</v>
      </c>
      <c r="C5" s="8">
        <v>19.867332172019914</v>
      </c>
      <c r="D5" s="8">
        <v>83.787076200437753</v>
      </c>
      <c r="E5" s="8">
        <v>1.412173602848485</v>
      </c>
      <c r="F5" s="8">
        <v>273.42523575562791</v>
      </c>
      <c r="G5" s="8">
        <v>245.35518424973526</v>
      </c>
      <c r="H5" s="8">
        <v>5.278847267421785</v>
      </c>
      <c r="I5" s="8">
        <v>156.6100279957688</v>
      </c>
      <c r="J5" s="8">
        <v>254.87187282712361</v>
      </c>
      <c r="K5" s="8">
        <v>2.4074290880019937</v>
      </c>
      <c r="L5" s="8">
        <v>114.56549788826771</v>
      </c>
      <c r="M5" s="8">
        <v>32.998068558912884</v>
      </c>
      <c r="N5" s="8">
        <v>0.6913832434575764</v>
      </c>
      <c r="O5" s="8">
        <v>8.8674066109950473</v>
      </c>
      <c r="P5" s="8">
        <v>36.851183177666378</v>
      </c>
      <c r="Q5" s="8">
        <v>5.5710114453466133</v>
      </c>
      <c r="R5" s="8">
        <v>0.18445607894135127</v>
      </c>
      <c r="S5" s="8">
        <v>0</v>
      </c>
      <c r="T5" s="8">
        <v>12.5</v>
      </c>
      <c r="U5" s="8">
        <v>13.08299068133244</v>
      </c>
      <c r="V5" s="8">
        <v>0</v>
      </c>
      <c r="W5" s="8">
        <v>401.86833576768817</v>
      </c>
      <c r="X5" s="8">
        <v>27.218720200967642</v>
      </c>
      <c r="Y5" s="8">
        <v>8.9730445562391843</v>
      </c>
      <c r="Z5" s="8">
        <v>23.538359020516328</v>
      </c>
      <c r="AA5" s="8">
        <v>13.85537848655742</v>
      </c>
      <c r="AB5" s="8">
        <v>7.0538492064436484</v>
      </c>
      <c r="AC5" s="8">
        <v>4.7205057393044516</v>
      </c>
      <c r="AD5" s="8">
        <v>7.7404006057814616</v>
      </c>
      <c r="AE5" s="8">
        <v>221.61289114922462</v>
      </c>
      <c r="AF5" s="8">
        <v>0.54991238248936225</v>
      </c>
      <c r="AG5" s="8">
        <v>10.782390835928544</v>
      </c>
      <c r="AH5" s="8">
        <v>25.390400099822209</v>
      </c>
      <c r="AI5" s="8">
        <v>1.9613974712588824</v>
      </c>
      <c r="AJ5" s="8">
        <f t="shared" ref="AJ5:AJ33" si="0">SUM(B5:AI5)</f>
        <v>2044.1178483087858</v>
      </c>
      <c r="AK5" s="16">
        <f t="shared" ref="AK5:AK33" si="1">AJ5/$AJ$33</f>
        <v>4.4789101600598513E-2</v>
      </c>
    </row>
    <row r="6" spans="1:37" x14ac:dyDescent="0.3">
      <c r="A6" t="s">
        <v>54</v>
      </c>
      <c r="B6" s="8">
        <v>0</v>
      </c>
      <c r="C6" s="8">
        <v>0</v>
      </c>
      <c r="D6" s="8">
        <v>1.7790937299600929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0.89536351286022853</v>
      </c>
      <c r="O6" s="8">
        <v>1.029858623542014</v>
      </c>
      <c r="P6" s="8">
        <v>0</v>
      </c>
      <c r="Q6" s="8">
        <v>0</v>
      </c>
      <c r="R6" s="8">
        <v>3.0213652092024228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14.633419680883209</v>
      </c>
      <c r="AA6" s="8">
        <v>6.3705125672399996</v>
      </c>
      <c r="AB6" s="8">
        <v>0</v>
      </c>
      <c r="AC6" s="8">
        <v>0</v>
      </c>
      <c r="AD6" s="8">
        <v>0</v>
      </c>
      <c r="AE6" s="8">
        <v>0</v>
      </c>
      <c r="AF6" s="8">
        <v>2.4078784582882355</v>
      </c>
      <c r="AG6" s="8">
        <v>0</v>
      </c>
      <c r="AH6" s="8">
        <v>0</v>
      </c>
      <c r="AI6" s="8">
        <v>0</v>
      </c>
      <c r="AJ6" s="8">
        <f t="shared" si="0"/>
        <v>30.137491781976198</v>
      </c>
      <c r="AK6" s="16">
        <f t="shared" si="1"/>
        <v>6.6034900215118522E-4</v>
      </c>
    </row>
    <row r="7" spans="1:37" x14ac:dyDescent="0.3">
      <c r="A7" t="s">
        <v>55</v>
      </c>
      <c r="B7" s="8">
        <v>5.4187142648859066</v>
      </c>
      <c r="C7" s="8">
        <v>329.99407615123886</v>
      </c>
      <c r="D7" s="8">
        <v>329.88127311124902</v>
      </c>
      <c r="E7" s="8">
        <v>81.164908159724988</v>
      </c>
      <c r="F7" s="8">
        <v>48.250926042382424</v>
      </c>
      <c r="G7" s="8">
        <v>97.412321620861022</v>
      </c>
      <c r="H7" s="8">
        <v>257.02273397336467</v>
      </c>
      <c r="I7" s="8">
        <v>179.67741842889842</v>
      </c>
      <c r="J7" s="8">
        <v>328.6102922095111</v>
      </c>
      <c r="K7" s="8">
        <v>117.74770931038063</v>
      </c>
      <c r="L7" s="8">
        <v>6.5958874474232614</v>
      </c>
      <c r="M7" s="8">
        <v>12.991434050950268</v>
      </c>
      <c r="N7" s="8">
        <v>41.035538289553642</v>
      </c>
      <c r="O7" s="8">
        <v>93.567495528300228</v>
      </c>
      <c r="P7" s="8">
        <v>27.376158115623451</v>
      </c>
      <c r="Q7" s="8">
        <v>63.898302914759242</v>
      </c>
      <c r="R7" s="8">
        <v>205.64593967508716</v>
      </c>
      <c r="S7" s="8">
        <v>23.725824078816427</v>
      </c>
      <c r="T7" s="8">
        <v>350.89285714285688</v>
      </c>
      <c r="U7" s="8">
        <v>102.63218853026423</v>
      </c>
      <c r="V7" s="8">
        <v>3.6349179939377438</v>
      </c>
      <c r="W7" s="8">
        <v>25.238166443516381</v>
      </c>
      <c r="X7" s="8">
        <v>21.142539485520285</v>
      </c>
      <c r="Y7" s="8">
        <v>0</v>
      </c>
      <c r="Z7" s="8">
        <v>254.67403296615595</v>
      </c>
      <c r="AA7" s="8">
        <v>479.18428012448737</v>
      </c>
      <c r="AB7" s="8">
        <v>303.78516591256016</v>
      </c>
      <c r="AC7" s="8">
        <v>111.52223314788498</v>
      </c>
      <c r="AD7" s="8">
        <v>5.4237277239428687</v>
      </c>
      <c r="AE7" s="8">
        <v>61.015576103385342</v>
      </c>
      <c r="AF7" s="8">
        <v>80.469503861923585</v>
      </c>
      <c r="AG7" s="8">
        <v>313.67177336801251</v>
      </c>
      <c r="AH7" s="8">
        <v>32.950561868835152</v>
      </c>
      <c r="AI7" s="8">
        <v>114.48345050259915</v>
      </c>
      <c r="AJ7" s="8">
        <f t="shared" si="0"/>
        <v>4510.7379285488942</v>
      </c>
      <c r="AK7" s="16">
        <f t="shared" si="1"/>
        <v>9.8835739604055645E-2</v>
      </c>
    </row>
    <row r="8" spans="1:37" x14ac:dyDescent="0.3">
      <c r="A8" t="s">
        <v>56</v>
      </c>
      <c r="B8" s="8">
        <v>0</v>
      </c>
      <c r="C8" s="8">
        <v>5.6503874177230351</v>
      </c>
      <c r="D8" s="8">
        <v>2.0273217878896821</v>
      </c>
      <c r="E8" s="8">
        <v>0.31998676596990588</v>
      </c>
      <c r="F8" s="8">
        <v>0</v>
      </c>
      <c r="G8" s="8">
        <v>13.076426553578068</v>
      </c>
      <c r="H8" s="8">
        <v>4.4684389508715343</v>
      </c>
      <c r="I8" s="8">
        <v>0.60537606384820164</v>
      </c>
      <c r="J8" s="8">
        <v>8.9160551077900134</v>
      </c>
      <c r="K8" s="8">
        <v>0</v>
      </c>
      <c r="L8" s="8">
        <v>5.0614561106629594</v>
      </c>
      <c r="M8" s="8">
        <v>0</v>
      </c>
      <c r="N8" s="8">
        <v>0</v>
      </c>
      <c r="O8" s="8">
        <v>0.6876888552024768</v>
      </c>
      <c r="P8" s="8">
        <v>0.94284348060866208</v>
      </c>
      <c r="Q8" s="8">
        <v>0</v>
      </c>
      <c r="R8" s="8">
        <v>12.98624107542423</v>
      </c>
      <c r="S8" s="8">
        <v>0</v>
      </c>
      <c r="T8" s="8">
        <v>3.125</v>
      </c>
      <c r="U8" s="8">
        <v>0.71452979727212107</v>
      </c>
      <c r="V8" s="8">
        <v>0.19501046055327803</v>
      </c>
      <c r="W8" s="8">
        <v>3.9067614944456843</v>
      </c>
      <c r="X8" s="8">
        <v>0</v>
      </c>
      <c r="Y8" s="8">
        <v>0</v>
      </c>
      <c r="Z8" s="8">
        <v>0.73583031319503567</v>
      </c>
      <c r="AA8" s="8">
        <v>12.910178798851131</v>
      </c>
      <c r="AB8" s="8">
        <v>0.48542777122872027</v>
      </c>
      <c r="AC8" s="8">
        <v>0.35305017655522941</v>
      </c>
      <c r="AD8" s="8">
        <v>0</v>
      </c>
      <c r="AE8" s="8">
        <v>1.9486047963284587</v>
      </c>
      <c r="AF8" s="8">
        <v>0</v>
      </c>
      <c r="AG8" s="8">
        <v>0</v>
      </c>
      <c r="AH8" s="8">
        <v>0</v>
      </c>
      <c r="AI8" s="8">
        <v>0.97664045953600009</v>
      </c>
      <c r="AJ8" s="8">
        <f t="shared" si="0"/>
        <v>80.093256237534405</v>
      </c>
      <c r="AK8" s="16">
        <f t="shared" si="1"/>
        <v>1.7549403984284365E-3</v>
      </c>
    </row>
    <row r="9" spans="1:37" x14ac:dyDescent="0.3">
      <c r="A9" t="s">
        <v>57</v>
      </c>
      <c r="B9" s="8">
        <v>0.24711176242260086</v>
      </c>
      <c r="C9" s="8">
        <v>0.35715078011863449</v>
      </c>
      <c r="D9" s="8">
        <v>9.5764410022156299E-2</v>
      </c>
      <c r="E9" s="8">
        <v>0</v>
      </c>
      <c r="F9" s="8">
        <v>14.760158633604098</v>
      </c>
      <c r="G9" s="8">
        <v>9.0032305122172733</v>
      </c>
      <c r="H9" s="8">
        <v>0</v>
      </c>
      <c r="I9" s="8">
        <v>12.89865715600688</v>
      </c>
      <c r="J9" s="8">
        <v>17.469673247353612</v>
      </c>
      <c r="K9" s="8">
        <v>1.233904783156528</v>
      </c>
      <c r="L9" s="8">
        <v>0</v>
      </c>
      <c r="M9" s="8">
        <v>0</v>
      </c>
      <c r="N9" s="8">
        <v>1.4568662446134</v>
      </c>
      <c r="O9" s="8">
        <v>0</v>
      </c>
      <c r="P9" s="8">
        <v>1.85496111921</v>
      </c>
      <c r="Q9" s="8">
        <v>0</v>
      </c>
      <c r="R9" s="8">
        <v>35.939099206470637</v>
      </c>
      <c r="S9" s="8">
        <v>0</v>
      </c>
      <c r="T9" s="8">
        <v>2.0833333333333313</v>
      </c>
      <c r="U9" s="8">
        <v>0</v>
      </c>
      <c r="V9" s="8">
        <v>8.4686744530373179</v>
      </c>
      <c r="W9" s="8">
        <v>12.055930312605067</v>
      </c>
      <c r="X9" s="8">
        <v>0.2128648541914957</v>
      </c>
      <c r="Y9" s="8">
        <v>5.0209943373784078</v>
      </c>
      <c r="Z9" s="8">
        <v>1.2419920190463762</v>
      </c>
      <c r="AA9" s="8">
        <v>6.8492102775626407</v>
      </c>
      <c r="AB9" s="8">
        <v>1.7002208931138851E-2</v>
      </c>
      <c r="AC9" s="8">
        <v>0.25072789798342549</v>
      </c>
      <c r="AD9" s="8">
        <v>0</v>
      </c>
      <c r="AE9" s="8">
        <v>0.42518246153825956</v>
      </c>
      <c r="AF9" s="8">
        <v>0</v>
      </c>
      <c r="AG9" s="8">
        <v>0.32473208033530837</v>
      </c>
      <c r="AH9" s="8">
        <v>4.7033041526266421</v>
      </c>
      <c r="AI9" s="8">
        <v>6.8851667812056556</v>
      </c>
      <c r="AJ9" s="8">
        <f t="shared" si="0"/>
        <v>143.85569302497092</v>
      </c>
      <c r="AK9" s="16">
        <f t="shared" si="1"/>
        <v>3.1520527331879273E-3</v>
      </c>
    </row>
    <row r="10" spans="1:37" x14ac:dyDescent="0.3">
      <c r="A10" t="s">
        <v>58</v>
      </c>
      <c r="B10" s="8">
        <v>0</v>
      </c>
      <c r="C10" s="8">
        <v>2.6858426033591729</v>
      </c>
      <c r="D10" s="8">
        <v>0.15713131577422715</v>
      </c>
      <c r="E10" s="8">
        <v>0</v>
      </c>
      <c r="F10" s="8">
        <v>9.617678919357657E-2</v>
      </c>
      <c r="G10" s="8">
        <v>1.4882293149157502</v>
      </c>
      <c r="H10" s="8">
        <v>0.43308491818277245</v>
      </c>
      <c r="I10" s="8">
        <v>1.7117749924731283</v>
      </c>
      <c r="J10" s="8">
        <v>25.319235034884858</v>
      </c>
      <c r="K10" s="8">
        <v>0</v>
      </c>
      <c r="L10" s="8">
        <v>1.1589839853698232</v>
      </c>
      <c r="M10" s="8">
        <v>0</v>
      </c>
      <c r="N10" s="8">
        <v>0.84397382547560007</v>
      </c>
      <c r="O10" s="8">
        <v>12.354307869440396</v>
      </c>
      <c r="P10" s="8">
        <v>9.3397336087117075</v>
      </c>
      <c r="Q10" s="8">
        <v>2.3091124662670643</v>
      </c>
      <c r="R10" s="8">
        <v>22.278956154568846</v>
      </c>
      <c r="S10" s="8">
        <v>6.1894475234233246</v>
      </c>
      <c r="T10" s="8">
        <v>0</v>
      </c>
      <c r="U10" s="8">
        <v>0</v>
      </c>
      <c r="V10" s="8">
        <v>0</v>
      </c>
      <c r="W10" s="8">
        <v>3.4443203891280922</v>
      </c>
      <c r="X10" s="8">
        <v>0.81415540138145004</v>
      </c>
      <c r="Y10" s="8">
        <v>0</v>
      </c>
      <c r="Z10" s="8">
        <v>11.736105357384403</v>
      </c>
      <c r="AA10" s="8">
        <v>2.866415726404151</v>
      </c>
      <c r="AB10" s="8">
        <v>2.380425280191</v>
      </c>
      <c r="AC10" s="8">
        <v>0.10442225532354379</v>
      </c>
      <c r="AD10" s="8">
        <v>0</v>
      </c>
      <c r="AE10" s="8">
        <v>0.99202593523565752</v>
      </c>
      <c r="AF10" s="8">
        <v>5.4395871973505088</v>
      </c>
      <c r="AG10" s="8">
        <v>0</v>
      </c>
      <c r="AH10" s="8">
        <v>0</v>
      </c>
      <c r="AI10" s="8">
        <v>0</v>
      </c>
      <c r="AJ10" s="8">
        <f t="shared" si="0"/>
        <v>114.14344794443907</v>
      </c>
      <c r="AK10" s="16">
        <f t="shared" si="1"/>
        <v>2.5010214020957117E-3</v>
      </c>
    </row>
    <row r="11" spans="1:37" x14ac:dyDescent="0.3">
      <c r="A11" t="s">
        <v>59</v>
      </c>
      <c r="B11" s="8">
        <v>0</v>
      </c>
      <c r="C11" s="8">
        <v>4.3210563811666818</v>
      </c>
      <c r="D11" s="8">
        <v>0.7162097545941325</v>
      </c>
      <c r="E11" s="8">
        <v>0.67731684065151754</v>
      </c>
      <c r="F11" s="8">
        <v>0</v>
      </c>
      <c r="G11" s="8">
        <v>15.542866517413183</v>
      </c>
      <c r="H11" s="8">
        <v>0.41626085603310692</v>
      </c>
      <c r="I11" s="8">
        <v>4.9671328146335281</v>
      </c>
      <c r="J11" s="8">
        <v>11.106574079292958</v>
      </c>
      <c r="K11" s="8">
        <v>12.10485840997428</v>
      </c>
      <c r="L11" s="8">
        <v>1.7997629282938647</v>
      </c>
      <c r="M11" s="8">
        <v>0.13623721102523603</v>
      </c>
      <c r="N11" s="8">
        <v>0</v>
      </c>
      <c r="O11" s="8">
        <v>3.0665773978724884</v>
      </c>
      <c r="P11" s="8">
        <v>0</v>
      </c>
      <c r="Q11" s="8">
        <v>0</v>
      </c>
      <c r="R11" s="8">
        <v>12.156897483891985</v>
      </c>
      <c r="S11" s="8">
        <v>0</v>
      </c>
      <c r="T11" s="8">
        <v>6.25</v>
      </c>
      <c r="U11" s="8">
        <v>0</v>
      </c>
      <c r="V11" s="8">
        <v>0</v>
      </c>
      <c r="W11" s="8">
        <v>1.390037468186099</v>
      </c>
      <c r="X11" s="8">
        <v>0.80484686895057866</v>
      </c>
      <c r="Y11" s="8">
        <v>0</v>
      </c>
      <c r="Z11" s="8">
        <v>8.5469738453355859</v>
      </c>
      <c r="AA11" s="8">
        <v>2.0012243225820439</v>
      </c>
      <c r="AB11" s="8">
        <v>0.44132766887348918</v>
      </c>
      <c r="AC11" s="8">
        <v>0</v>
      </c>
      <c r="AD11" s="8">
        <v>0</v>
      </c>
      <c r="AE11" s="8">
        <v>0.98195788676021223</v>
      </c>
      <c r="AF11" s="8">
        <v>2.1184937048008394</v>
      </c>
      <c r="AG11" s="8">
        <v>2.5838014114330421</v>
      </c>
      <c r="AH11" s="8">
        <v>1.4308530757917051</v>
      </c>
      <c r="AI11" s="8">
        <v>0</v>
      </c>
      <c r="AJ11" s="8">
        <f t="shared" si="0"/>
        <v>93.561266927556559</v>
      </c>
      <c r="AK11" s="16">
        <f t="shared" si="1"/>
        <v>2.0500408495361978E-3</v>
      </c>
    </row>
    <row r="12" spans="1:37" x14ac:dyDescent="0.3">
      <c r="A12" t="s">
        <v>60</v>
      </c>
      <c r="B12" s="8">
        <v>0</v>
      </c>
      <c r="C12" s="8">
        <v>0</v>
      </c>
      <c r="D12" s="8">
        <v>0.23105706820910332</v>
      </c>
      <c r="E12" s="8">
        <v>1.2780546405029338</v>
      </c>
      <c r="F12" s="8">
        <v>0</v>
      </c>
      <c r="G12" s="8">
        <v>7.9260821464262738</v>
      </c>
      <c r="H12" s="8">
        <v>9.0089238190563794</v>
      </c>
      <c r="I12" s="8">
        <v>0.1666258545046424</v>
      </c>
      <c r="J12" s="8">
        <v>99.169696865119576</v>
      </c>
      <c r="K12" s="8">
        <v>7.9681254005427817</v>
      </c>
      <c r="L12" s="8">
        <v>11.852904857831355</v>
      </c>
      <c r="M12" s="8">
        <v>0</v>
      </c>
      <c r="N12" s="8">
        <v>0.43705987338401997</v>
      </c>
      <c r="O12" s="8">
        <v>23.638680134478374</v>
      </c>
      <c r="P12" s="8">
        <v>0.49727235955199139</v>
      </c>
      <c r="Q12" s="8">
        <v>0</v>
      </c>
      <c r="R12" s="8">
        <v>41.936753262929358</v>
      </c>
      <c r="S12" s="8">
        <v>0.81832717724932535</v>
      </c>
      <c r="T12" s="8">
        <v>15.625</v>
      </c>
      <c r="U12" s="8">
        <v>0</v>
      </c>
      <c r="V12" s="8">
        <v>0</v>
      </c>
      <c r="W12" s="8">
        <v>5.2958603922498684</v>
      </c>
      <c r="X12" s="8">
        <v>0</v>
      </c>
      <c r="Y12" s="8">
        <v>0</v>
      </c>
      <c r="Z12" s="8">
        <v>23.131450932068073</v>
      </c>
      <c r="AA12" s="8">
        <v>18.892870963387484</v>
      </c>
      <c r="AB12" s="8">
        <v>4.2073518374245404</v>
      </c>
      <c r="AC12" s="8">
        <v>0.77149794212690848</v>
      </c>
      <c r="AD12" s="8">
        <v>0</v>
      </c>
      <c r="AE12" s="8">
        <v>0.41053667084241918</v>
      </c>
      <c r="AF12" s="8">
        <v>0.90502403759709715</v>
      </c>
      <c r="AG12" s="8">
        <v>12.731531189831564</v>
      </c>
      <c r="AH12" s="8">
        <v>14.092286718329579</v>
      </c>
      <c r="AI12" s="8">
        <v>1.0420431982530001</v>
      </c>
      <c r="AJ12" s="8">
        <f t="shared" si="0"/>
        <v>302.03501734189672</v>
      </c>
      <c r="AK12" s="16">
        <f t="shared" si="1"/>
        <v>6.6179536027519753E-3</v>
      </c>
    </row>
    <row r="13" spans="1:37" x14ac:dyDescent="0.3">
      <c r="A13" t="s">
        <v>61</v>
      </c>
      <c r="B13" s="8">
        <v>4.5025330175502996</v>
      </c>
      <c r="C13" s="8">
        <v>3.3942370240666553</v>
      </c>
      <c r="D13" s="8">
        <v>6.4951816368023181</v>
      </c>
      <c r="E13" s="8">
        <v>2.9782848640296102E-2</v>
      </c>
      <c r="F13" s="8">
        <v>1.1773200725577522</v>
      </c>
      <c r="G13" s="8">
        <v>21.165771339080798</v>
      </c>
      <c r="H13" s="8">
        <v>0</v>
      </c>
      <c r="I13" s="8">
        <v>0.17409683498665363</v>
      </c>
      <c r="J13" s="8">
        <v>1.3886979021052583</v>
      </c>
      <c r="K13" s="8">
        <v>1.292716499180272</v>
      </c>
      <c r="L13" s="8">
        <v>4.1693907290071781</v>
      </c>
      <c r="M13" s="8">
        <v>0</v>
      </c>
      <c r="N13" s="8">
        <v>0.26042380773541429</v>
      </c>
      <c r="O13" s="8">
        <v>0.31719868998806749</v>
      </c>
      <c r="P13" s="8">
        <v>1.3024140189893465</v>
      </c>
      <c r="Q13" s="8">
        <v>0</v>
      </c>
      <c r="R13" s="8">
        <v>25.921741089142177</v>
      </c>
      <c r="S13" s="8">
        <v>0</v>
      </c>
      <c r="T13" s="8">
        <v>0</v>
      </c>
      <c r="U13" s="8">
        <v>1.3574020175795609</v>
      </c>
      <c r="V13" s="8">
        <v>0</v>
      </c>
      <c r="W13" s="8">
        <v>0.20626957607095267</v>
      </c>
      <c r="X13" s="8">
        <v>0</v>
      </c>
      <c r="Y13" s="8">
        <v>0.45509653207002071</v>
      </c>
      <c r="Z13" s="8">
        <v>2.0945406302923941</v>
      </c>
      <c r="AA13" s="8">
        <v>4.394489040751056</v>
      </c>
      <c r="AB13" s="8">
        <v>3.1899977105394792</v>
      </c>
      <c r="AC13" s="8">
        <v>6.5504705810678434</v>
      </c>
      <c r="AD13" s="8">
        <v>0</v>
      </c>
      <c r="AE13" s="8">
        <v>1.1028139990242876</v>
      </c>
      <c r="AF13" s="8">
        <v>2.4357041563775188</v>
      </c>
      <c r="AG13" s="8">
        <v>0</v>
      </c>
      <c r="AH13" s="8">
        <v>0</v>
      </c>
      <c r="AI13" s="8">
        <v>0.96907942419487392</v>
      </c>
      <c r="AJ13" s="8">
        <f t="shared" si="0"/>
        <v>94.347369177800473</v>
      </c>
      <c r="AK13" s="16">
        <f t="shared" si="1"/>
        <v>2.0672653033923022E-3</v>
      </c>
    </row>
    <row r="14" spans="1:37" x14ac:dyDescent="0.3">
      <c r="A14" t="s">
        <v>62</v>
      </c>
      <c r="B14" s="8">
        <v>0</v>
      </c>
      <c r="C14" s="8">
        <v>5.7912077340508628</v>
      </c>
      <c r="D14" s="8">
        <v>2.6403982107770796</v>
      </c>
      <c r="E14" s="8">
        <v>0.82513306935972786</v>
      </c>
      <c r="F14" s="8">
        <v>0.26753146894576979</v>
      </c>
      <c r="G14" s="8">
        <v>0</v>
      </c>
      <c r="H14" s="8">
        <v>11.933314354231726</v>
      </c>
      <c r="I14" s="8">
        <v>0.64473744201088401</v>
      </c>
      <c r="J14" s="8">
        <v>0.61217714569022497</v>
      </c>
      <c r="K14" s="8">
        <v>19.748784602140031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10.974728349466293</v>
      </c>
      <c r="S14" s="8">
        <v>0</v>
      </c>
      <c r="T14" s="8">
        <v>9.375</v>
      </c>
      <c r="U14" s="8">
        <v>1.7119485057949675</v>
      </c>
      <c r="V14" s="8">
        <v>0</v>
      </c>
      <c r="W14" s="8">
        <v>0</v>
      </c>
      <c r="X14" s="8">
        <v>0</v>
      </c>
      <c r="Y14" s="8">
        <v>0</v>
      </c>
      <c r="Z14" s="8">
        <v>0.64332816321983488</v>
      </c>
      <c r="AA14" s="8">
        <v>2.141262161797604</v>
      </c>
      <c r="AB14" s="8">
        <v>1.1988507175448377</v>
      </c>
      <c r="AC14" s="8">
        <v>0.19529441711645948</v>
      </c>
      <c r="AD14" s="8">
        <v>0</v>
      </c>
      <c r="AE14" s="8">
        <v>0</v>
      </c>
      <c r="AF14" s="8">
        <v>4.7943189920265654</v>
      </c>
      <c r="AG14" s="8">
        <v>1.8292755617413377</v>
      </c>
      <c r="AH14" s="8">
        <v>0</v>
      </c>
      <c r="AI14" s="8">
        <v>0.10056571013408992</v>
      </c>
      <c r="AJ14" s="8">
        <f t="shared" si="0"/>
        <v>75.427856606048294</v>
      </c>
      <c r="AK14" s="16">
        <f t="shared" si="1"/>
        <v>1.6527158333061712E-3</v>
      </c>
    </row>
    <row r="15" spans="1:37" x14ac:dyDescent="0.3">
      <c r="A15" t="s">
        <v>63</v>
      </c>
      <c r="B15" s="8">
        <v>0</v>
      </c>
      <c r="C15" s="8">
        <v>5.3289004714573975</v>
      </c>
      <c r="D15" s="8">
        <v>0.15195902886126028</v>
      </c>
      <c r="E15" s="8">
        <v>0</v>
      </c>
      <c r="F15" s="8">
        <v>0.7444611659291035</v>
      </c>
      <c r="G15" s="8">
        <v>0</v>
      </c>
      <c r="H15" s="8">
        <v>0</v>
      </c>
      <c r="I15" s="8">
        <v>0.2021772352166864</v>
      </c>
      <c r="J15" s="8">
        <v>1.1693307826106416</v>
      </c>
      <c r="K15" s="8">
        <v>0</v>
      </c>
      <c r="L15" s="8">
        <v>0</v>
      </c>
      <c r="M15" s="8">
        <v>0</v>
      </c>
      <c r="N15" s="8">
        <v>0</v>
      </c>
      <c r="O15" s="8">
        <v>7.3547525489356049</v>
      </c>
      <c r="P15" s="8">
        <v>0</v>
      </c>
      <c r="Q15" s="8">
        <v>0.82383401351937513</v>
      </c>
      <c r="R15" s="8">
        <v>0</v>
      </c>
      <c r="S15" s="8">
        <v>0</v>
      </c>
      <c r="T15" s="8">
        <v>6.25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8.3668900211610817E-2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f t="shared" si="0"/>
        <v>22.109084146741683</v>
      </c>
      <c r="AK15" s="16">
        <f t="shared" si="1"/>
        <v>4.8443685229003871E-4</v>
      </c>
    </row>
    <row r="16" spans="1:37" x14ac:dyDescent="0.3">
      <c r="A16" t="s">
        <v>64</v>
      </c>
      <c r="B16" s="8">
        <v>0.20930729299778547</v>
      </c>
      <c r="C16" s="8">
        <v>0</v>
      </c>
      <c r="D16" s="8">
        <v>0.15022825901207551</v>
      </c>
      <c r="E16" s="8">
        <v>0</v>
      </c>
      <c r="F16" s="8">
        <v>0.20898914640164457</v>
      </c>
      <c r="G16" s="8">
        <v>14.303239375745797</v>
      </c>
      <c r="H16" s="8">
        <v>0</v>
      </c>
      <c r="I16" s="8">
        <v>0</v>
      </c>
      <c r="J16" s="8">
        <v>0.34640881157355002</v>
      </c>
      <c r="K16" s="8">
        <v>11.164623025700719</v>
      </c>
      <c r="L16" s="8">
        <v>2.3906812251957712</v>
      </c>
      <c r="M16" s="8">
        <v>0</v>
      </c>
      <c r="N16" s="8">
        <v>0</v>
      </c>
      <c r="O16" s="8">
        <v>0</v>
      </c>
      <c r="P16" s="8">
        <v>0.65525148086199492</v>
      </c>
      <c r="Q16" s="8">
        <v>0</v>
      </c>
      <c r="R16" s="8">
        <v>18.154989191971538</v>
      </c>
      <c r="S16" s="8">
        <v>0</v>
      </c>
      <c r="T16" s="8">
        <v>12.5</v>
      </c>
      <c r="U16" s="8">
        <v>0</v>
      </c>
      <c r="V16" s="8">
        <v>0</v>
      </c>
      <c r="W16" s="8">
        <v>4.8028638551434542</v>
      </c>
      <c r="X16" s="8">
        <v>0.31929728128724361</v>
      </c>
      <c r="Y16" s="8">
        <v>0</v>
      </c>
      <c r="Z16" s="8">
        <v>2.1036671073819635</v>
      </c>
      <c r="AA16" s="8">
        <v>1.1136159764805345</v>
      </c>
      <c r="AB16" s="8">
        <v>0.35010121384566689</v>
      </c>
      <c r="AC16" s="8">
        <v>0.17765705564513007</v>
      </c>
      <c r="AD16" s="8">
        <v>0</v>
      </c>
      <c r="AE16" s="8">
        <v>0.16083888633265683</v>
      </c>
      <c r="AF16" s="8">
        <v>1.4784618680581509</v>
      </c>
      <c r="AG16" s="8">
        <v>6.0256945693511046</v>
      </c>
      <c r="AH16" s="8">
        <v>1.1455639608970947</v>
      </c>
      <c r="AI16" s="8">
        <v>0.74554096200245212</v>
      </c>
      <c r="AJ16" s="8">
        <f t="shared" si="0"/>
        <v>78.50702054588632</v>
      </c>
      <c r="AK16" s="16">
        <f t="shared" si="1"/>
        <v>1.7201840502978714E-3</v>
      </c>
    </row>
    <row r="17" spans="1:37" x14ac:dyDescent="0.3">
      <c r="A17" t="s">
        <v>65</v>
      </c>
      <c r="B17" s="8">
        <v>2.9115535693853762</v>
      </c>
      <c r="C17" s="8">
        <v>11.848181327071208</v>
      </c>
      <c r="D17" s="8">
        <v>7.441670627498941</v>
      </c>
      <c r="E17" s="8">
        <v>0.1330017475578088</v>
      </c>
      <c r="F17" s="8">
        <v>9.5864439565534223</v>
      </c>
      <c r="G17" s="8">
        <v>16.011885775644888</v>
      </c>
      <c r="H17" s="8">
        <v>2.7327216710899829</v>
      </c>
      <c r="I17" s="8">
        <v>26.749013895700081</v>
      </c>
      <c r="J17" s="8">
        <v>55.581833443691252</v>
      </c>
      <c r="K17" s="8">
        <v>70.616961218762498</v>
      </c>
      <c r="L17" s="8">
        <v>18.093991872410005</v>
      </c>
      <c r="M17" s="8">
        <v>0.55008066506941078</v>
      </c>
      <c r="N17" s="8">
        <v>0.2598283398132879</v>
      </c>
      <c r="O17" s="8">
        <v>47.666523912858139</v>
      </c>
      <c r="P17" s="8">
        <v>8.3682991690632935</v>
      </c>
      <c r="Q17" s="8">
        <v>0.60535766390001711</v>
      </c>
      <c r="R17" s="8">
        <v>33.392057990642307</v>
      </c>
      <c r="S17" s="8">
        <v>2.31755255227473</v>
      </c>
      <c r="T17" s="8">
        <v>88.54166666666687</v>
      </c>
      <c r="U17" s="8">
        <v>1.5386735789176991</v>
      </c>
      <c r="V17" s="8">
        <v>0</v>
      </c>
      <c r="W17" s="8">
        <v>3.642767055089323</v>
      </c>
      <c r="X17" s="8">
        <v>11.497627293688501</v>
      </c>
      <c r="Y17" s="8">
        <v>0</v>
      </c>
      <c r="Z17" s="8">
        <v>1.5349520428163301</v>
      </c>
      <c r="AA17" s="8">
        <v>10.587939805517106</v>
      </c>
      <c r="AB17" s="8">
        <v>5.4963236807501827</v>
      </c>
      <c r="AC17" s="8">
        <v>0</v>
      </c>
      <c r="AD17" s="8">
        <v>0</v>
      </c>
      <c r="AE17" s="8">
        <v>4.1688481305655891</v>
      </c>
      <c r="AF17" s="8">
        <v>4.9183738019679328</v>
      </c>
      <c r="AG17" s="8">
        <v>14.00130715570373</v>
      </c>
      <c r="AH17" s="8">
        <v>1.9094318183675787</v>
      </c>
      <c r="AI17" s="8">
        <v>0.34319417880410169</v>
      </c>
      <c r="AJ17" s="8">
        <f t="shared" si="0"/>
        <v>463.04806460784158</v>
      </c>
      <c r="AK17" s="16">
        <f t="shared" si="1"/>
        <v>1.0145944779475452E-2</v>
      </c>
    </row>
    <row r="18" spans="1:37" x14ac:dyDescent="0.3">
      <c r="A18" t="s">
        <v>66</v>
      </c>
      <c r="B18" s="8">
        <v>11.447869466174787</v>
      </c>
      <c r="C18" s="8">
        <v>60.389176395017678</v>
      </c>
      <c r="D18" s="8">
        <v>988.62362802928487</v>
      </c>
      <c r="E18" s="8">
        <v>322.18740053128744</v>
      </c>
      <c r="F18" s="8">
        <v>31.879116624432609</v>
      </c>
      <c r="G18" s="8">
        <v>10.642710430947684</v>
      </c>
      <c r="H18" s="8">
        <v>66.677810394426814</v>
      </c>
      <c r="I18" s="8">
        <v>60.895648493316799</v>
      </c>
      <c r="J18" s="8">
        <v>7.2848690078108049</v>
      </c>
      <c r="K18" s="8">
        <v>7.6333387861009374</v>
      </c>
      <c r="L18" s="8">
        <v>9.7923407920742195E-2</v>
      </c>
      <c r="M18" s="8">
        <v>0</v>
      </c>
      <c r="N18" s="8">
        <v>92.550500674951437</v>
      </c>
      <c r="O18" s="8">
        <v>0.54764559456686279</v>
      </c>
      <c r="P18" s="8">
        <v>34.2458957106019</v>
      </c>
      <c r="Q18" s="8">
        <v>0</v>
      </c>
      <c r="R18" s="8">
        <v>483.39259158642051</v>
      </c>
      <c r="S18" s="8">
        <v>23.20233395943476</v>
      </c>
      <c r="T18" s="8">
        <v>3.125</v>
      </c>
      <c r="U18" s="8">
        <v>218.09528101428941</v>
      </c>
      <c r="V18" s="8">
        <v>3.8696054513020366</v>
      </c>
      <c r="W18" s="8">
        <v>17.093821021056645</v>
      </c>
      <c r="X18" s="8">
        <v>0.37072894181809862</v>
      </c>
      <c r="Y18" s="8">
        <v>0</v>
      </c>
      <c r="Z18" s="8">
        <v>367.20404645894217</v>
      </c>
      <c r="AA18" s="8">
        <v>1136.3429089630063</v>
      </c>
      <c r="AB18" s="8">
        <v>754.13835743260802</v>
      </c>
      <c r="AC18" s="8">
        <v>405.56545751975233</v>
      </c>
      <c r="AD18" s="8">
        <v>44.193848977925299</v>
      </c>
      <c r="AE18" s="8">
        <v>6.8139786994208897</v>
      </c>
      <c r="AF18" s="8">
        <v>132.62962227803487</v>
      </c>
      <c r="AG18" s="8">
        <v>22.477957330480002</v>
      </c>
      <c r="AH18" s="8">
        <v>13.326364963911157</v>
      </c>
      <c r="AI18" s="8">
        <v>234.54612377124283</v>
      </c>
      <c r="AJ18" s="8">
        <f t="shared" si="0"/>
        <v>5561.4915619164858</v>
      </c>
      <c r="AK18" s="16">
        <f t="shared" si="1"/>
        <v>0.12185902629030831</v>
      </c>
    </row>
    <row r="19" spans="1:37" x14ac:dyDescent="0.3">
      <c r="A19" t="s">
        <v>67</v>
      </c>
      <c r="B19" s="8">
        <v>11.792523143698036</v>
      </c>
      <c r="C19" s="8">
        <v>40.455334264768794</v>
      </c>
      <c r="D19" s="8">
        <v>136.91924028390267</v>
      </c>
      <c r="E19" s="8">
        <v>2.4389127546945</v>
      </c>
      <c r="F19" s="8">
        <v>439.89325859394233</v>
      </c>
      <c r="G19" s="8">
        <v>592.1733263353035</v>
      </c>
      <c r="H19" s="8">
        <v>0.21962699362997934</v>
      </c>
      <c r="I19" s="8">
        <v>148.91173434553281</v>
      </c>
      <c r="J19" s="8">
        <v>365.41050032089305</v>
      </c>
      <c r="K19" s="8">
        <v>64.16885411833313</v>
      </c>
      <c r="L19" s="8">
        <v>168.47055948615522</v>
      </c>
      <c r="M19" s="8">
        <v>160.82017163688826</v>
      </c>
      <c r="N19" s="8">
        <v>8.3864332461971429</v>
      </c>
      <c r="O19" s="8">
        <v>309.5037436917907</v>
      </c>
      <c r="P19" s="8">
        <v>23.597527478228965</v>
      </c>
      <c r="Q19" s="8">
        <v>19.776563746078065</v>
      </c>
      <c r="R19" s="8">
        <v>7.1738465741528064</v>
      </c>
      <c r="S19" s="8">
        <v>0</v>
      </c>
      <c r="T19" s="8">
        <v>58.333333333333314</v>
      </c>
      <c r="U19" s="8">
        <v>9.2335580117240657</v>
      </c>
      <c r="V19" s="8">
        <v>1.037588471714227</v>
      </c>
      <c r="W19" s="8">
        <v>483.1993589334441</v>
      </c>
      <c r="X19" s="8">
        <v>79.258122664371442</v>
      </c>
      <c r="Y19" s="8">
        <v>14.787049447722147</v>
      </c>
      <c r="Z19" s="8">
        <v>62.151722632775595</v>
      </c>
      <c r="AA19" s="8">
        <v>14.250712949420315</v>
      </c>
      <c r="AB19" s="8">
        <v>11.661938285035674</v>
      </c>
      <c r="AC19" s="8">
        <v>29.198464765831112</v>
      </c>
      <c r="AD19" s="8">
        <v>2.8364191110837766</v>
      </c>
      <c r="AE19" s="8">
        <v>302.01320024466776</v>
      </c>
      <c r="AF19" s="8">
        <v>8.0614047210904243</v>
      </c>
      <c r="AG19" s="8">
        <v>9.6949176067274383</v>
      </c>
      <c r="AH19" s="8">
        <v>26.508117376340316</v>
      </c>
      <c r="AI19" s="8">
        <v>4.2044549963895719</v>
      </c>
      <c r="AJ19" s="8">
        <f t="shared" si="0"/>
        <v>3616.5425205658607</v>
      </c>
      <c r="AK19" s="16">
        <f t="shared" si="1"/>
        <v>7.9242833543342703E-2</v>
      </c>
    </row>
    <row r="20" spans="1:37" x14ac:dyDescent="0.3">
      <c r="A20" t="s">
        <v>68</v>
      </c>
      <c r="B20" s="8">
        <v>17.338122570141881</v>
      </c>
      <c r="C20" s="8">
        <v>44.43369396871914</v>
      </c>
      <c r="D20" s="8">
        <v>129.93513470872585</v>
      </c>
      <c r="E20" s="8">
        <v>41.953149504050437</v>
      </c>
      <c r="F20" s="8">
        <v>69.880847581436484</v>
      </c>
      <c r="G20" s="8">
        <v>366.09458083745687</v>
      </c>
      <c r="H20" s="8">
        <v>9.4934767039368104</v>
      </c>
      <c r="I20" s="8">
        <v>114.632513048272</v>
      </c>
      <c r="J20" s="8">
        <v>186.03263783472775</v>
      </c>
      <c r="K20" s="8">
        <v>193.80776789587563</v>
      </c>
      <c r="L20" s="8">
        <v>42.966293666917814</v>
      </c>
      <c r="M20" s="8">
        <v>23.975361440597567</v>
      </c>
      <c r="N20" s="8">
        <v>5.9160150896427641</v>
      </c>
      <c r="O20" s="8">
        <v>59.174934073134189</v>
      </c>
      <c r="P20" s="8">
        <v>14.880856561758467</v>
      </c>
      <c r="Q20" s="8">
        <v>5.3729119210138814</v>
      </c>
      <c r="R20" s="8">
        <v>155.95704786337691</v>
      </c>
      <c r="S20" s="8">
        <v>9.4728570984266653</v>
      </c>
      <c r="T20" s="8">
        <v>93.22916666666687</v>
      </c>
      <c r="U20" s="8">
        <v>25.868276021047237</v>
      </c>
      <c r="V20" s="8">
        <v>0</v>
      </c>
      <c r="W20" s="8">
        <v>294.00417321014805</v>
      </c>
      <c r="X20" s="8">
        <v>17.225850498366931</v>
      </c>
      <c r="Y20" s="8">
        <v>0.73919990780397693</v>
      </c>
      <c r="Z20" s="8">
        <v>236.78600675404584</v>
      </c>
      <c r="AA20" s="8">
        <v>204.24211051094528</v>
      </c>
      <c r="AB20" s="8">
        <v>73.566494126568244</v>
      </c>
      <c r="AC20" s="8">
        <v>64.754879801339015</v>
      </c>
      <c r="AD20" s="8">
        <v>4.1987874665550224</v>
      </c>
      <c r="AE20" s="8">
        <v>115.09012065509452</v>
      </c>
      <c r="AF20" s="8">
        <v>71.57138048551198</v>
      </c>
      <c r="AG20" s="8">
        <v>59.289993041765626</v>
      </c>
      <c r="AH20" s="8">
        <v>6.1362228506926941</v>
      </c>
      <c r="AI20" s="8">
        <v>55.707417993515712</v>
      </c>
      <c r="AJ20" s="8">
        <f t="shared" si="0"/>
        <v>2813.7282823582782</v>
      </c>
      <c r="AK20" s="16">
        <f t="shared" si="1"/>
        <v>6.1652199759074329E-2</v>
      </c>
    </row>
    <row r="21" spans="1:37" x14ac:dyDescent="0.3">
      <c r="A21" t="s">
        <v>69</v>
      </c>
      <c r="B21" s="8">
        <v>2.823928912572137</v>
      </c>
      <c r="C21" s="8">
        <v>62.817681884583024</v>
      </c>
      <c r="D21" s="8">
        <v>16.132412503795166</v>
      </c>
      <c r="E21" s="8">
        <v>1.6231736411502278</v>
      </c>
      <c r="F21" s="8">
        <v>12.316456674736891</v>
      </c>
      <c r="G21" s="8">
        <v>10.689091067743352</v>
      </c>
      <c r="H21" s="8">
        <v>0</v>
      </c>
      <c r="I21" s="8">
        <v>25.449220507067842</v>
      </c>
      <c r="J21" s="8">
        <v>82.017421571401385</v>
      </c>
      <c r="K21" s="8">
        <v>29.895229011012624</v>
      </c>
      <c r="L21" s="8">
        <v>2.3176001371541148</v>
      </c>
      <c r="M21" s="8">
        <v>6.454126095873873E-2</v>
      </c>
      <c r="N21" s="8">
        <v>2.0590650226146714</v>
      </c>
      <c r="O21" s="8">
        <v>25.184571813700465</v>
      </c>
      <c r="P21" s="8">
        <v>1.5282218263112122</v>
      </c>
      <c r="Q21" s="8">
        <v>4.4245987323031288</v>
      </c>
      <c r="R21" s="8">
        <v>34.847911213912688</v>
      </c>
      <c r="S21" s="8">
        <v>0.10898155014292142</v>
      </c>
      <c r="T21" s="8">
        <v>131.77083333333312</v>
      </c>
      <c r="U21" s="8">
        <v>16.708937982271628</v>
      </c>
      <c r="V21" s="8">
        <v>0</v>
      </c>
      <c r="W21" s="8">
        <v>2.6825559722788359</v>
      </c>
      <c r="X21" s="8">
        <v>16.015189353776286</v>
      </c>
      <c r="Y21" s="8">
        <v>0</v>
      </c>
      <c r="Z21" s="8">
        <v>2.1832243972603855</v>
      </c>
      <c r="AA21" s="8">
        <v>48.260802230743458</v>
      </c>
      <c r="AB21" s="8">
        <v>2.794265517468324</v>
      </c>
      <c r="AC21" s="8">
        <v>0.60478322148497132</v>
      </c>
      <c r="AD21" s="8">
        <v>1.2381161146776076</v>
      </c>
      <c r="AE21" s="8">
        <v>11.877360614057535</v>
      </c>
      <c r="AF21" s="8">
        <v>5.0244302750073393</v>
      </c>
      <c r="AG21" s="8">
        <v>18.328127175220772</v>
      </c>
      <c r="AH21" s="8">
        <v>4.0138605702240948</v>
      </c>
      <c r="AI21" s="8">
        <v>2.9747943906908989</v>
      </c>
      <c r="AJ21" s="8">
        <f t="shared" si="0"/>
        <v>578.777388479656</v>
      </c>
      <c r="AK21" s="16">
        <f t="shared" si="1"/>
        <v>1.2681714646830114E-2</v>
      </c>
    </row>
    <row r="22" spans="1:37" x14ac:dyDescent="0.3">
      <c r="A22" t="s">
        <v>70</v>
      </c>
      <c r="B22" s="8">
        <v>2.8077777191810174E-2</v>
      </c>
      <c r="C22" s="8">
        <v>12.907061209171466</v>
      </c>
      <c r="D22" s="8">
        <v>1.2464286752581129</v>
      </c>
      <c r="E22" s="8">
        <v>0.99445621345220581</v>
      </c>
      <c r="F22" s="8">
        <v>76.30482832749324</v>
      </c>
      <c r="G22" s="8">
        <v>60.066785198248077</v>
      </c>
      <c r="H22" s="8">
        <v>0</v>
      </c>
      <c r="I22" s="8">
        <v>37.955465781225676</v>
      </c>
      <c r="J22" s="8">
        <v>133.70554448373778</v>
      </c>
      <c r="K22" s="8">
        <v>0</v>
      </c>
      <c r="L22" s="8">
        <v>67.741533999881469</v>
      </c>
      <c r="M22" s="8">
        <v>2.0605613181229634</v>
      </c>
      <c r="N22" s="8">
        <v>0</v>
      </c>
      <c r="O22" s="8">
        <v>5.0041578112972323</v>
      </c>
      <c r="P22" s="8">
        <v>8.2505445479520354</v>
      </c>
      <c r="Q22" s="8">
        <v>18.414475790719678</v>
      </c>
      <c r="R22" s="8">
        <v>14.255183449480382</v>
      </c>
      <c r="S22" s="8">
        <v>0</v>
      </c>
      <c r="T22" s="8">
        <v>21.354166666666689</v>
      </c>
      <c r="U22" s="8">
        <v>0.83652470097011378</v>
      </c>
      <c r="V22" s="8">
        <v>0</v>
      </c>
      <c r="W22" s="8">
        <v>36.939733474177835</v>
      </c>
      <c r="X22" s="8">
        <v>6.7970687879715292</v>
      </c>
      <c r="Y22" s="8">
        <v>19.24216808689933</v>
      </c>
      <c r="Z22" s="8">
        <v>10.737297555759083</v>
      </c>
      <c r="AA22" s="8">
        <v>1.0154297360303963</v>
      </c>
      <c r="AB22" s="8">
        <v>0.43770006038073578</v>
      </c>
      <c r="AC22" s="8">
        <v>0.19093737905664576</v>
      </c>
      <c r="AD22" s="8">
        <v>5.127242801988392</v>
      </c>
      <c r="AE22" s="8">
        <v>7.5235064410286983</v>
      </c>
      <c r="AF22" s="8">
        <v>0.89220987875586977</v>
      </c>
      <c r="AG22" s="8">
        <v>14.249242456154834</v>
      </c>
      <c r="AH22" s="8">
        <v>9.7722320724832947</v>
      </c>
      <c r="AI22" s="8">
        <v>1.6428422022000673</v>
      </c>
      <c r="AJ22" s="8">
        <f t="shared" si="0"/>
        <v>575.69340688375564</v>
      </c>
      <c r="AK22" s="16">
        <f t="shared" si="1"/>
        <v>1.2614140869150203E-2</v>
      </c>
    </row>
    <row r="23" spans="1:37" x14ac:dyDescent="0.3">
      <c r="A23" t="s">
        <v>71</v>
      </c>
      <c r="B23" s="8">
        <v>65.152217979180435</v>
      </c>
      <c r="C23" s="8">
        <v>379.65228979497419</v>
      </c>
      <c r="D23" s="8">
        <v>439.06423105096366</v>
      </c>
      <c r="E23" s="8">
        <v>168.82520665908748</v>
      </c>
      <c r="F23" s="8">
        <v>236.95854395895225</v>
      </c>
      <c r="G23" s="8">
        <v>304.54601567219771</v>
      </c>
      <c r="H23" s="8">
        <v>10.408430171784138</v>
      </c>
      <c r="I23" s="8">
        <v>440.82439553705848</v>
      </c>
      <c r="J23" s="8">
        <v>485.13800094349443</v>
      </c>
      <c r="K23" s="8">
        <v>42.351469280200625</v>
      </c>
      <c r="L23" s="8">
        <v>64.593356268411767</v>
      </c>
      <c r="M23" s="8">
        <v>19.061865691591258</v>
      </c>
      <c r="N23" s="8">
        <v>34.733105517940714</v>
      </c>
      <c r="O23" s="8">
        <v>249.84541493085348</v>
      </c>
      <c r="P23" s="8">
        <v>54.750171599939314</v>
      </c>
      <c r="Q23" s="8">
        <v>128.42367168344407</v>
      </c>
      <c r="R23" s="8">
        <v>188.07511571814356</v>
      </c>
      <c r="S23" s="8">
        <v>20.531942971812303</v>
      </c>
      <c r="T23" s="8">
        <v>471.875</v>
      </c>
      <c r="U23" s="8">
        <v>100.28767767667642</v>
      </c>
      <c r="V23" s="8">
        <v>13.261047411968535</v>
      </c>
      <c r="W23" s="8">
        <v>311.85795838875526</v>
      </c>
      <c r="X23" s="8">
        <v>46.042100313710648</v>
      </c>
      <c r="Y23" s="8">
        <v>0.82117179645404448</v>
      </c>
      <c r="Z23" s="8">
        <v>186.78936121400091</v>
      </c>
      <c r="AA23" s="8">
        <v>471.02928846255912</v>
      </c>
      <c r="AB23" s="8">
        <v>254.54767496084526</v>
      </c>
      <c r="AC23" s="8">
        <v>213.69354426312483</v>
      </c>
      <c r="AD23" s="8">
        <v>23.270038469186307</v>
      </c>
      <c r="AE23" s="8">
        <v>249.51659180142258</v>
      </c>
      <c r="AF23" s="8">
        <v>115.8756097347547</v>
      </c>
      <c r="AG23" s="8">
        <v>244.09052382795628</v>
      </c>
      <c r="AH23" s="8">
        <v>47.515723311700313</v>
      </c>
      <c r="AI23" s="8">
        <v>82.575127614474283</v>
      </c>
      <c r="AJ23" s="8">
        <f t="shared" si="0"/>
        <v>6165.9838846776192</v>
      </c>
      <c r="AK23" s="16">
        <f t="shared" si="1"/>
        <v>0.13510418633982826</v>
      </c>
    </row>
    <row r="24" spans="1:37" x14ac:dyDescent="0.3">
      <c r="A24" t="s">
        <v>72</v>
      </c>
      <c r="B24" s="8">
        <v>0.30410533396140171</v>
      </c>
      <c r="C24" s="8">
        <v>6.8254159362878193</v>
      </c>
      <c r="D24" s="8">
        <v>5.513802461662471</v>
      </c>
      <c r="E24" s="8">
        <v>1.8677432404608529</v>
      </c>
      <c r="F24" s="8">
        <v>7.1230263914604048</v>
      </c>
      <c r="G24" s="8">
        <v>29.160585775577843</v>
      </c>
      <c r="H24" s="8">
        <v>125.69988034448363</v>
      </c>
      <c r="I24" s="8">
        <v>6.4910512545512962</v>
      </c>
      <c r="J24" s="8">
        <v>1.996272517584625</v>
      </c>
      <c r="K24" s="8">
        <v>103.12743850211343</v>
      </c>
      <c r="L24" s="8">
        <v>2.9899051287459377</v>
      </c>
      <c r="M24" s="8">
        <v>0</v>
      </c>
      <c r="N24" s="8">
        <v>0.17363456198072785</v>
      </c>
      <c r="O24" s="8">
        <v>8.3183516405634652</v>
      </c>
      <c r="P24" s="8">
        <v>0</v>
      </c>
      <c r="Q24" s="8">
        <v>0</v>
      </c>
      <c r="R24" s="8">
        <v>39.396651193488715</v>
      </c>
      <c r="S24" s="8">
        <v>0</v>
      </c>
      <c r="T24" s="8">
        <v>87.5</v>
      </c>
      <c r="U24" s="8">
        <v>4.9177802074189021</v>
      </c>
      <c r="V24" s="8">
        <v>0</v>
      </c>
      <c r="W24" s="8">
        <v>8.2185511802767781</v>
      </c>
      <c r="X24" s="8">
        <v>0.2445945475147307</v>
      </c>
      <c r="Y24" s="8">
        <v>0</v>
      </c>
      <c r="Z24" s="8">
        <v>9.9781613159572462</v>
      </c>
      <c r="AA24" s="8">
        <v>10.898281817388678</v>
      </c>
      <c r="AB24" s="8">
        <v>15.342702173367837</v>
      </c>
      <c r="AC24" s="8">
        <v>4.4163339235292032</v>
      </c>
      <c r="AD24" s="8">
        <v>0.16936362614120151</v>
      </c>
      <c r="AE24" s="8">
        <v>2.5380511105708696</v>
      </c>
      <c r="AF24" s="8">
        <v>8.880378220617235</v>
      </c>
      <c r="AG24" s="8">
        <v>7.5331813700674797</v>
      </c>
      <c r="AH24" s="8">
        <v>0</v>
      </c>
      <c r="AI24" s="8">
        <v>1.750810324682605</v>
      </c>
      <c r="AJ24" s="8">
        <f t="shared" si="0"/>
        <v>501.37605410045546</v>
      </c>
      <c r="AK24" s="16">
        <f t="shared" si="1"/>
        <v>1.0985757521657445E-2</v>
      </c>
    </row>
    <row r="25" spans="1:37" x14ac:dyDescent="0.3">
      <c r="A25" t="s">
        <v>73</v>
      </c>
      <c r="B25" s="8">
        <v>0</v>
      </c>
      <c r="C25" s="8">
        <v>6.9827635794238017</v>
      </c>
      <c r="D25" s="8">
        <v>4.154736039695841</v>
      </c>
      <c r="E25" s="8">
        <v>0</v>
      </c>
      <c r="F25" s="8">
        <v>15.649700984054187</v>
      </c>
      <c r="G25" s="8">
        <v>8.7209789383412737</v>
      </c>
      <c r="H25" s="8">
        <v>0</v>
      </c>
      <c r="I25" s="8">
        <v>17.73105447150256</v>
      </c>
      <c r="J25" s="8">
        <v>69.931014097904864</v>
      </c>
      <c r="K25" s="8">
        <v>11.251119954508562</v>
      </c>
      <c r="L25" s="8">
        <v>3.601152478148427</v>
      </c>
      <c r="M25" s="8">
        <v>0.76055320450099984</v>
      </c>
      <c r="N25" s="8">
        <v>0.98463791135156431</v>
      </c>
      <c r="O25" s="8">
        <v>12.682424603985071</v>
      </c>
      <c r="P25" s="8">
        <v>3.8205545657780347</v>
      </c>
      <c r="Q25" s="8">
        <v>0.57208083540844412</v>
      </c>
      <c r="R25" s="8">
        <v>36.490709247167565</v>
      </c>
      <c r="S25" s="8">
        <v>7.4247434667730232</v>
      </c>
      <c r="T25" s="8">
        <v>100.41666666666687</v>
      </c>
      <c r="U25" s="8">
        <v>1.4633195356951789E-2</v>
      </c>
      <c r="V25" s="8">
        <v>0</v>
      </c>
      <c r="W25" s="8">
        <v>11.108108598015987</v>
      </c>
      <c r="X25" s="8">
        <v>0.31929728128724361</v>
      </c>
      <c r="Y25" s="8">
        <v>0.58290872540534366</v>
      </c>
      <c r="Z25" s="8">
        <v>35.330571594171282</v>
      </c>
      <c r="AA25" s="8">
        <v>11.539817277736855</v>
      </c>
      <c r="AB25" s="8">
        <v>3.2103505007406352</v>
      </c>
      <c r="AC25" s="8">
        <v>1.2372620162831502</v>
      </c>
      <c r="AD25" s="8">
        <v>0</v>
      </c>
      <c r="AE25" s="8">
        <v>4.9407850310127941</v>
      </c>
      <c r="AF25" s="8">
        <v>4.8244627305774239</v>
      </c>
      <c r="AG25" s="8">
        <v>14.985781276857834</v>
      </c>
      <c r="AH25" s="8">
        <v>0</v>
      </c>
      <c r="AI25" s="8">
        <v>0.32169794510322519</v>
      </c>
      <c r="AJ25" s="8">
        <f t="shared" si="0"/>
        <v>389.59056721775971</v>
      </c>
      <c r="AK25" s="16">
        <f t="shared" si="1"/>
        <v>8.5364019066649834E-3</v>
      </c>
    </row>
    <row r="26" spans="1:37" x14ac:dyDescent="0.3">
      <c r="A26" t="s">
        <v>74</v>
      </c>
      <c r="B26" s="8">
        <v>1.480900274809094</v>
      </c>
      <c r="C26" s="8">
        <v>2.055101615018871</v>
      </c>
      <c r="D26" s="8">
        <v>1.6560829115445168</v>
      </c>
      <c r="E26" s="8">
        <v>0.14514670290862058</v>
      </c>
      <c r="F26" s="8">
        <v>3.1557447778205852</v>
      </c>
      <c r="G26" s="8">
        <v>25.159062956388638</v>
      </c>
      <c r="H26" s="8">
        <v>0.39045906405951558</v>
      </c>
      <c r="I26" s="8">
        <v>7.0746863561233528</v>
      </c>
      <c r="J26" s="8">
        <v>121.70261516111083</v>
      </c>
      <c r="K26" s="8">
        <v>26.104519693834877</v>
      </c>
      <c r="L26" s="8">
        <v>0.22489629049031462</v>
      </c>
      <c r="M26" s="8">
        <v>0</v>
      </c>
      <c r="N26" s="8">
        <v>0.18097421852378928</v>
      </c>
      <c r="O26" s="8">
        <v>0</v>
      </c>
      <c r="P26" s="8">
        <v>6.0415345559013112</v>
      </c>
      <c r="Q26" s="8">
        <v>0</v>
      </c>
      <c r="R26" s="8">
        <v>33.125026160264738</v>
      </c>
      <c r="S26" s="8">
        <v>0.3275486114988706</v>
      </c>
      <c r="T26" s="8">
        <v>0</v>
      </c>
      <c r="U26" s="8">
        <v>0.7351297238267821</v>
      </c>
      <c r="V26" s="8">
        <v>0</v>
      </c>
      <c r="W26" s="8">
        <v>2.5340405138733355</v>
      </c>
      <c r="X26" s="8">
        <v>1.4670459853551716</v>
      </c>
      <c r="Y26" s="8">
        <v>0</v>
      </c>
      <c r="Z26" s="8">
        <v>5.6364013921733758</v>
      </c>
      <c r="AA26" s="8">
        <v>5.0510397616361695</v>
      </c>
      <c r="AB26" s="8">
        <v>0.64809245268199867</v>
      </c>
      <c r="AC26" s="8">
        <v>0</v>
      </c>
      <c r="AD26" s="8">
        <v>0</v>
      </c>
      <c r="AE26" s="8">
        <v>0</v>
      </c>
      <c r="AF26" s="8">
        <v>8.8744368466627428</v>
      </c>
      <c r="AG26" s="8">
        <v>0</v>
      </c>
      <c r="AH26" s="8">
        <v>2.1949284863110843</v>
      </c>
      <c r="AI26" s="8">
        <v>5.332367571280773E-2</v>
      </c>
      <c r="AJ26" s="8">
        <f t="shared" si="0"/>
        <v>256.01873818853142</v>
      </c>
      <c r="AK26" s="16">
        <f t="shared" si="1"/>
        <v>5.6096811080977235E-3</v>
      </c>
    </row>
    <row r="27" spans="1:37" x14ac:dyDescent="0.3">
      <c r="A27" t="s">
        <v>75</v>
      </c>
      <c r="B27" s="8">
        <v>3.9336429323611113</v>
      </c>
      <c r="C27" s="8">
        <v>391.20937420125517</v>
      </c>
      <c r="D27" s="8">
        <v>385.60960367313908</v>
      </c>
      <c r="E27" s="8">
        <v>6.0031479868243816</v>
      </c>
      <c r="F27" s="8">
        <v>276.31526530747607</v>
      </c>
      <c r="G27" s="8">
        <v>141.03493341842841</v>
      </c>
      <c r="H27" s="8">
        <v>0.63449579884233021</v>
      </c>
      <c r="I27" s="8">
        <v>370.91022500866006</v>
      </c>
      <c r="J27" s="8">
        <v>322.21007126940276</v>
      </c>
      <c r="K27" s="8">
        <v>159.24947096645343</v>
      </c>
      <c r="L27" s="8">
        <v>5.0656228886618235</v>
      </c>
      <c r="M27" s="8">
        <v>3.0450686303539545</v>
      </c>
      <c r="N27" s="8">
        <v>24.397353427084642</v>
      </c>
      <c r="O27" s="8">
        <v>65.422993443082561</v>
      </c>
      <c r="P27" s="8">
        <v>12.92877002202207</v>
      </c>
      <c r="Q27" s="8">
        <v>230.6000804335817</v>
      </c>
      <c r="R27" s="8">
        <v>66.534662199972814</v>
      </c>
      <c r="S27" s="8">
        <v>45.772165955601743</v>
      </c>
      <c r="T27" s="8">
        <v>628.125</v>
      </c>
      <c r="U27" s="8">
        <v>21.044128315069756</v>
      </c>
      <c r="V27" s="8">
        <v>4.7917759727746345</v>
      </c>
      <c r="W27" s="8">
        <v>82.223612873255931</v>
      </c>
      <c r="X27" s="8">
        <v>68.243836110980638</v>
      </c>
      <c r="Y27" s="8">
        <v>0</v>
      </c>
      <c r="Z27" s="8">
        <v>27.157970508739449</v>
      </c>
      <c r="AA27" s="8">
        <v>51.610893720839996</v>
      </c>
      <c r="AB27" s="8">
        <v>63.188213218454798</v>
      </c>
      <c r="AC27" s="8">
        <v>27.673628906706927</v>
      </c>
      <c r="AD27" s="8">
        <v>9.6800799316829984</v>
      </c>
      <c r="AE27" s="8">
        <v>419.29735235475891</v>
      </c>
      <c r="AF27" s="8">
        <v>90.514549522975656</v>
      </c>
      <c r="AG27" s="8">
        <v>918.35775476955837</v>
      </c>
      <c r="AH27" s="8">
        <v>13.693193458376211</v>
      </c>
      <c r="AI27" s="8">
        <v>1.3181565193616303</v>
      </c>
      <c r="AJ27" s="8">
        <f t="shared" si="0"/>
        <v>4937.7970937467408</v>
      </c>
      <c r="AK27" s="16">
        <f t="shared" si="1"/>
        <v>0.10819312394240897</v>
      </c>
    </row>
    <row r="28" spans="1:37" x14ac:dyDescent="0.3">
      <c r="A28" t="s">
        <v>76</v>
      </c>
      <c r="B28" s="8">
        <v>401.9369146429496</v>
      </c>
      <c r="C28" s="8">
        <v>1114.5369013023017</v>
      </c>
      <c r="D28" s="8">
        <v>173.27047930310067</v>
      </c>
      <c r="E28" s="8">
        <v>12.740127901073969</v>
      </c>
      <c r="F28" s="8">
        <v>32.823479274848282</v>
      </c>
      <c r="G28" s="8">
        <v>7.4797487833484553</v>
      </c>
      <c r="H28" s="8">
        <v>1.2929398139700949</v>
      </c>
      <c r="I28" s="8">
        <v>354.28627556780242</v>
      </c>
      <c r="J28" s="8">
        <v>92.809551959333319</v>
      </c>
      <c r="K28" s="8">
        <v>0.76239723670922821</v>
      </c>
      <c r="L28" s="8">
        <v>0</v>
      </c>
      <c r="M28" s="8">
        <v>0.25230136067407921</v>
      </c>
      <c r="N28" s="8">
        <v>5.1701182369788077</v>
      </c>
      <c r="O28" s="8">
        <v>86.573183173415359</v>
      </c>
      <c r="P28" s="8">
        <v>4.9177798667445005</v>
      </c>
      <c r="Q28" s="8">
        <v>21.667301689213978</v>
      </c>
      <c r="R28" s="8">
        <v>5.9944440899676152</v>
      </c>
      <c r="S28" s="8">
        <v>0</v>
      </c>
      <c r="T28" s="8">
        <v>21.205357142857125</v>
      </c>
      <c r="U28" s="8">
        <v>101.06898659055692</v>
      </c>
      <c r="V28" s="8">
        <v>0</v>
      </c>
      <c r="W28" s="8">
        <v>6.2737587673952184</v>
      </c>
      <c r="X28" s="8">
        <v>0</v>
      </c>
      <c r="Y28" s="8">
        <v>0</v>
      </c>
      <c r="Z28" s="8">
        <v>4.902611401971761</v>
      </c>
      <c r="AA28" s="8">
        <v>54.3450492587639</v>
      </c>
      <c r="AB28" s="8">
        <v>7.9730033231703379</v>
      </c>
      <c r="AC28" s="8">
        <v>8.8591666497505219</v>
      </c>
      <c r="AD28" s="8">
        <v>0.25132034772486922</v>
      </c>
      <c r="AE28" s="8">
        <v>0.57494458520775205</v>
      </c>
      <c r="AF28" s="8">
        <v>1.0821767080566698</v>
      </c>
      <c r="AG28" s="8">
        <v>0.76391257389722722</v>
      </c>
      <c r="AH28" s="8">
        <v>12.122595606911894</v>
      </c>
      <c r="AI28" s="8">
        <v>4.5469498060426892</v>
      </c>
      <c r="AJ28" s="8">
        <f t="shared" si="0"/>
        <v>2540.4837769647397</v>
      </c>
      <c r="AK28" s="16">
        <f t="shared" si="1"/>
        <v>5.5665081196413183E-2</v>
      </c>
    </row>
    <row r="29" spans="1:37" x14ac:dyDescent="0.3">
      <c r="A29" t="s">
        <v>77</v>
      </c>
      <c r="B29" s="8">
        <v>0</v>
      </c>
      <c r="C29" s="8">
        <v>7.5187819749049405</v>
      </c>
      <c r="D29" s="8">
        <v>2.8867381125661793</v>
      </c>
      <c r="E29" s="8">
        <v>0</v>
      </c>
      <c r="F29" s="8">
        <v>0.48986170267633783</v>
      </c>
      <c r="G29" s="8">
        <v>1.2901447196033637</v>
      </c>
      <c r="H29" s="8">
        <v>0</v>
      </c>
      <c r="I29" s="8">
        <v>9.1389697732473607</v>
      </c>
      <c r="J29" s="8">
        <v>3.7504570735347635</v>
      </c>
      <c r="K29" s="8">
        <v>0</v>
      </c>
      <c r="L29" s="8">
        <v>0</v>
      </c>
      <c r="M29" s="8">
        <v>0</v>
      </c>
      <c r="N29" s="8">
        <v>0</v>
      </c>
      <c r="O29" s="8">
        <v>18.660510553600396</v>
      </c>
      <c r="P29" s="8">
        <v>0</v>
      </c>
      <c r="Q29" s="8">
        <v>1.2753311414683439</v>
      </c>
      <c r="R29" s="8">
        <v>15.212202886366793</v>
      </c>
      <c r="S29" s="8">
        <v>1.8745973275213015</v>
      </c>
      <c r="T29" s="8">
        <v>193.60119047619062</v>
      </c>
      <c r="U29" s="8">
        <v>0.47928965903994231</v>
      </c>
      <c r="V29" s="8">
        <v>0.35488054281928411</v>
      </c>
      <c r="W29" s="8">
        <v>0</v>
      </c>
      <c r="X29" s="8">
        <v>0</v>
      </c>
      <c r="Y29" s="8">
        <v>0</v>
      </c>
      <c r="Z29" s="8">
        <v>0</v>
      </c>
      <c r="AA29" s="8">
        <v>0.87214321698386166</v>
      </c>
      <c r="AB29" s="8">
        <v>0.53379949471393173</v>
      </c>
      <c r="AC29" s="8">
        <v>0.11206344827628235</v>
      </c>
      <c r="AD29" s="8">
        <v>0</v>
      </c>
      <c r="AE29" s="8">
        <v>0</v>
      </c>
      <c r="AF29" s="8">
        <v>0.97543628279212247</v>
      </c>
      <c r="AG29" s="8">
        <v>54.249711636299793</v>
      </c>
      <c r="AH29" s="8">
        <v>0</v>
      </c>
      <c r="AI29" s="8">
        <v>0</v>
      </c>
      <c r="AJ29" s="8">
        <f t="shared" si="0"/>
        <v>313.27611002260562</v>
      </c>
      <c r="AK29" s="16">
        <f t="shared" si="1"/>
        <v>6.8642595789923239E-3</v>
      </c>
    </row>
    <row r="30" spans="1:37" x14ac:dyDescent="0.3">
      <c r="A30" t="s">
        <v>78</v>
      </c>
      <c r="B30" s="8">
        <v>4.1646287209518977</v>
      </c>
      <c r="C30" s="8">
        <v>265.14975121543102</v>
      </c>
      <c r="D30" s="8">
        <v>304.33066968869537</v>
      </c>
      <c r="E30" s="8">
        <v>38.768642724034557</v>
      </c>
      <c r="F30" s="8">
        <v>70.508225525223409</v>
      </c>
      <c r="G30" s="8">
        <v>96.635714703538426</v>
      </c>
      <c r="H30" s="8">
        <v>42.186704150728445</v>
      </c>
      <c r="I30" s="8">
        <v>127.02632878024241</v>
      </c>
      <c r="J30" s="8">
        <v>113.57215278821833</v>
      </c>
      <c r="K30" s="8">
        <v>57.379063364744063</v>
      </c>
      <c r="L30" s="8">
        <v>8.8940496823794799</v>
      </c>
      <c r="M30" s="8">
        <v>10.128800094911529</v>
      </c>
      <c r="N30" s="8">
        <v>22.867951477037003</v>
      </c>
      <c r="O30" s="8">
        <v>104.88634968909349</v>
      </c>
      <c r="P30" s="8">
        <v>19.813530928324312</v>
      </c>
      <c r="Q30" s="8">
        <v>35.758128410476886</v>
      </c>
      <c r="R30" s="8">
        <v>201.48400223817947</v>
      </c>
      <c r="S30" s="8">
        <v>1.3646098287065953</v>
      </c>
      <c r="T30" s="8">
        <v>308.33333333333314</v>
      </c>
      <c r="U30" s="8">
        <v>70.926097423259677</v>
      </c>
      <c r="V30" s="8">
        <v>40.184641199467684</v>
      </c>
      <c r="W30" s="8">
        <v>38.270599744615858</v>
      </c>
      <c r="X30" s="8">
        <v>3.7900861994613142</v>
      </c>
      <c r="Y30" s="8">
        <v>1.3326488882044369</v>
      </c>
      <c r="Z30" s="8">
        <v>79.746660773824956</v>
      </c>
      <c r="AA30" s="8">
        <v>201.54465602506414</v>
      </c>
      <c r="AB30" s="8">
        <v>130.6919480249054</v>
      </c>
      <c r="AC30" s="8">
        <v>111.90831195469413</v>
      </c>
      <c r="AD30" s="8">
        <v>6.1213955166372838</v>
      </c>
      <c r="AE30" s="8">
        <v>86.837560578834243</v>
      </c>
      <c r="AF30" s="8">
        <v>56.073747106336882</v>
      </c>
      <c r="AG30" s="8">
        <v>129.7888118204848</v>
      </c>
      <c r="AH30" s="8">
        <v>9.7656201731873669</v>
      </c>
      <c r="AI30" s="8">
        <v>37.215971415808404</v>
      </c>
      <c r="AJ30" s="8">
        <f t="shared" si="0"/>
        <v>2837.4513941890364</v>
      </c>
      <c r="AK30" s="16">
        <f t="shared" si="1"/>
        <v>6.2172001915759806E-2</v>
      </c>
    </row>
    <row r="31" spans="1:37" x14ac:dyDescent="0.3">
      <c r="A31" t="s">
        <v>79</v>
      </c>
      <c r="B31" s="8">
        <v>19.679798100906925</v>
      </c>
      <c r="C31" s="8">
        <v>384.98815121649659</v>
      </c>
      <c r="D31" s="8">
        <v>614.41884289801067</v>
      </c>
      <c r="E31" s="8">
        <v>97.907979815777949</v>
      </c>
      <c r="F31" s="8">
        <v>297.78248907785542</v>
      </c>
      <c r="G31" s="8">
        <v>174.43644991999886</v>
      </c>
      <c r="H31" s="8">
        <v>8.7128665726977594</v>
      </c>
      <c r="I31" s="8">
        <v>187.68783579052641</v>
      </c>
      <c r="J31" s="8">
        <v>255.75450888796803</v>
      </c>
      <c r="K31" s="8">
        <v>47.971054433409059</v>
      </c>
      <c r="L31" s="8">
        <v>32.026861802857916</v>
      </c>
      <c r="M31" s="8">
        <v>52.296493687537563</v>
      </c>
      <c r="N31" s="8">
        <v>33.109237129928573</v>
      </c>
      <c r="O31" s="8">
        <v>139.05361190127326</v>
      </c>
      <c r="P31" s="8">
        <v>15.366107934710174</v>
      </c>
      <c r="Q31" s="8">
        <v>232.76605973357525</v>
      </c>
      <c r="R31" s="8">
        <v>219.21385189764615</v>
      </c>
      <c r="S31" s="8">
        <v>4.1647738474433336</v>
      </c>
      <c r="T31" s="8">
        <v>510.31250000000006</v>
      </c>
      <c r="U31" s="8">
        <v>141.34627259835122</v>
      </c>
      <c r="V31" s="8">
        <v>12.191797008681291</v>
      </c>
      <c r="W31" s="8">
        <v>239.83832554992236</v>
      </c>
      <c r="X31" s="8">
        <v>72.219941173509284</v>
      </c>
      <c r="Y31" s="8">
        <v>7.6104164259836293E-2</v>
      </c>
      <c r="Z31" s="8">
        <v>101.68326183210733</v>
      </c>
      <c r="AA31" s="8">
        <v>583.13885267035403</v>
      </c>
      <c r="AB31" s="8">
        <v>211.32659091813917</v>
      </c>
      <c r="AC31" s="8">
        <v>137.12658823105099</v>
      </c>
      <c r="AD31" s="8">
        <v>63.012247114710455</v>
      </c>
      <c r="AE31" s="8">
        <v>262.79275131459588</v>
      </c>
      <c r="AF31" s="8">
        <v>108.88110155850188</v>
      </c>
      <c r="AG31" s="8">
        <v>378.81852248838129</v>
      </c>
      <c r="AH31" s="8">
        <v>41.674905430741681</v>
      </c>
      <c r="AI31" s="8">
        <v>115.4624672024084</v>
      </c>
      <c r="AJ31" s="8">
        <f t="shared" si="0"/>
        <v>5797.2392039043352</v>
      </c>
      <c r="AK31" s="16">
        <f t="shared" si="1"/>
        <v>0.12702454309151981</v>
      </c>
    </row>
    <row r="32" spans="1:37" x14ac:dyDescent="0.3">
      <c r="A32" t="s">
        <v>80</v>
      </c>
      <c r="B32" s="8">
        <v>6.225585640340479</v>
      </c>
      <c r="C32" s="8">
        <v>6.6559327485492847</v>
      </c>
      <c r="D32" s="8">
        <v>13.788539876617419</v>
      </c>
      <c r="E32" s="8">
        <v>2.2203323224450071</v>
      </c>
      <c r="F32" s="8">
        <v>4.4808663444802068</v>
      </c>
      <c r="G32" s="8">
        <v>25.542178117187049</v>
      </c>
      <c r="H32" s="8">
        <v>2.6549252103268106</v>
      </c>
      <c r="I32" s="8">
        <v>35.365816129893361</v>
      </c>
      <c r="J32" s="8">
        <v>45.251785998713196</v>
      </c>
      <c r="K32" s="8">
        <v>31.187722667709377</v>
      </c>
      <c r="L32" s="8">
        <v>1.3493777429418854</v>
      </c>
      <c r="M32" s="8">
        <v>0</v>
      </c>
      <c r="N32" s="8">
        <v>2.5554710513655428</v>
      </c>
      <c r="O32" s="8">
        <v>9.8265498710989068</v>
      </c>
      <c r="P32" s="8">
        <v>4.409074684963552</v>
      </c>
      <c r="Q32" s="8">
        <v>0</v>
      </c>
      <c r="R32" s="8">
        <v>42.53669238271538</v>
      </c>
      <c r="S32" s="8">
        <v>2.8866828388292141</v>
      </c>
      <c r="T32" s="8">
        <v>96.875</v>
      </c>
      <c r="U32" s="8">
        <v>6.0712070735377806</v>
      </c>
      <c r="V32" s="8">
        <v>0</v>
      </c>
      <c r="W32" s="8">
        <v>7.2003958806244084</v>
      </c>
      <c r="X32" s="8">
        <v>0</v>
      </c>
      <c r="Y32" s="8">
        <v>0</v>
      </c>
      <c r="Z32" s="8">
        <v>34.81089101025605</v>
      </c>
      <c r="AA32" s="8">
        <v>31.387313660718927</v>
      </c>
      <c r="AB32" s="8">
        <v>10.218283283612635</v>
      </c>
      <c r="AC32" s="8">
        <v>10.798744712804249</v>
      </c>
      <c r="AD32" s="8">
        <v>0.21253078932317843</v>
      </c>
      <c r="AE32" s="8">
        <v>1.9718369471899178</v>
      </c>
      <c r="AF32" s="8">
        <v>48.45295964840745</v>
      </c>
      <c r="AG32" s="8">
        <v>16.338685552132127</v>
      </c>
      <c r="AH32" s="8">
        <v>4.0930944275327787</v>
      </c>
      <c r="AI32" s="8">
        <v>22.395498815504538</v>
      </c>
      <c r="AJ32" s="8">
        <f t="shared" si="0"/>
        <v>527.76397542982068</v>
      </c>
      <c r="AK32" s="16">
        <f t="shared" si="1"/>
        <v>1.1563948886909396E-2</v>
      </c>
    </row>
    <row r="33" spans="1:37" x14ac:dyDescent="0.3">
      <c r="A33" s="13" t="s">
        <v>82</v>
      </c>
      <c r="B33" s="14">
        <v>580.12262134514094</v>
      </c>
      <c r="C33" s="14">
        <v>3177.8680182817548</v>
      </c>
      <c r="D33" s="14">
        <v>3653.5985291621178</v>
      </c>
      <c r="E33" s="14">
        <v>783.51577767250342</v>
      </c>
      <c r="F33" s="14">
        <v>1924.0789541780846</v>
      </c>
      <c r="G33" s="14">
        <v>2384.8617983305403</v>
      </c>
      <c r="H33" s="14">
        <v>567.192320114175</v>
      </c>
      <c r="I33" s="14">
        <v>2328.7882595590704</v>
      </c>
      <c r="J33" s="14">
        <v>3102.2139969400614</v>
      </c>
      <c r="K33" s="14">
        <v>1030.4627987618012</v>
      </c>
      <c r="L33" s="14">
        <v>566.67400678608965</v>
      </c>
      <c r="M33" s="14">
        <v>319.14153881209472</v>
      </c>
      <c r="N33" s="14">
        <v>279.59573348344315</v>
      </c>
      <c r="O33" s="14">
        <v>1302.5883667765631</v>
      </c>
      <c r="P33" s="14">
        <v>291.73868681352263</v>
      </c>
      <c r="Q33" s="14">
        <v>772.25882262107575</v>
      </c>
      <c r="R33" s="14">
        <v>1985.098648484784</v>
      </c>
      <c r="S33" s="14">
        <v>150.18238878795455</v>
      </c>
      <c r="T33" s="14">
        <v>3233.1994047619046</v>
      </c>
      <c r="U33" s="14">
        <v>838.87427713915201</v>
      </c>
      <c r="V33" s="14">
        <v>87.989938966256034</v>
      </c>
      <c r="W33" s="14">
        <v>2008.7232347043839</v>
      </c>
      <c r="X33" s="14">
        <v>377.96437008482559</v>
      </c>
      <c r="Y33" s="14">
        <v>52.030386442436736</v>
      </c>
      <c r="Z33" s="14">
        <v>1510.7060388708892</v>
      </c>
      <c r="AA33" s="14">
        <v>3388.6161041478294</v>
      </c>
      <c r="AB33" s="14">
        <v>1869.9662668438318</v>
      </c>
      <c r="AC33" s="14">
        <v>1140.7860260066921</v>
      </c>
      <c r="AD33" s="14">
        <v>173.47551859736072</v>
      </c>
      <c r="AE33" s="14">
        <v>1771.4261927915318</v>
      </c>
      <c r="AF33" s="14">
        <v>769.41434762117456</v>
      </c>
      <c r="AG33" s="14">
        <v>2250.9176290983205</v>
      </c>
      <c r="AH33" s="14">
        <v>272.43926042308283</v>
      </c>
      <c r="AI33" s="14">
        <v>692.22271536112589</v>
      </c>
      <c r="AJ33" s="14">
        <f t="shared" si="0"/>
        <v>45638.732978771572</v>
      </c>
      <c r="AK33" s="18">
        <f t="shared" si="1"/>
        <v>1</v>
      </c>
    </row>
    <row r="36" spans="1:37" x14ac:dyDescent="0.3">
      <c r="A36" s="12" t="s">
        <v>39</v>
      </c>
    </row>
    <row r="37" spans="1:37" x14ac:dyDescent="0.3">
      <c r="A37" s="12" t="s">
        <v>40</v>
      </c>
    </row>
    <row r="38" spans="1:37" x14ac:dyDescent="0.3">
      <c r="A38" s="12" t="s">
        <v>35</v>
      </c>
    </row>
    <row r="39" spans="1:37" x14ac:dyDescent="0.3">
      <c r="A39" s="12" t="s">
        <v>38</v>
      </c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36"/>
  <sheetViews>
    <sheetView workbookViewId="0">
      <selection activeCell="B40" sqref="B40"/>
    </sheetView>
  </sheetViews>
  <sheetFormatPr defaultRowHeight="14" x14ac:dyDescent="0.3"/>
  <cols>
    <col min="2" max="2" width="24.33203125" customWidth="1"/>
    <col min="3" max="3" width="13.58203125" customWidth="1"/>
    <col min="4" max="4" width="14" customWidth="1"/>
  </cols>
  <sheetData>
    <row r="1" spans="2:10" ht="42" x14ac:dyDescent="0.3">
      <c r="B1" s="4" t="s">
        <v>48</v>
      </c>
      <c r="C1" s="7" t="s">
        <v>41</v>
      </c>
      <c r="D1" s="7" t="s">
        <v>46</v>
      </c>
    </row>
    <row r="2" spans="2:10" x14ac:dyDescent="0.3">
      <c r="B2" t="s">
        <v>0</v>
      </c>
      <c r="C2" s="2">
        <v>1.17</v>
      </c>
      <c r="D2" s="1">
        <v>0.85470085470085477</v>
      </c>
      <c r="F2" s="27" t="s">
        <v>37</v>
      </c>
      <c r="G2" s="28"/>
      <c r="H2" s="28"/>
      <c r="I2" s="28"/>
      <c r="J2" s="29"/>
    </row>
    <row r="3" spans="2:10" x14ac:dyDescent="0.3">
      <c r="B3" t="s">
        <v>1</v>
      </c>
      <c r="C3" s="2">
        <v>1.1599999999999999</v>
      </c>
      <c r="D3" s="1">
        <v>0.86206896551724144</v>
      </c>
      <c r="F3" s="30" t="s">
        <v>36</v>
      </c>
      <c r="G3" s="31"/>
      <c r="H3" s="31"/>
      <c r="I3" s="31"/>
      <c r="J3" s="32"/>
    </row>
    <row r="4" spans="2:10" x14ac:dyDescent="0.3">
      <c r="B4" t="s">
        <v>2</v>
      </c>
      <c r="C4" s="2">
        <v>1.51</v>
      </c>
      <c r="D4" s="1">
        <v>0.66225165562913912</v>
      </c>
      <c r="F4" s="33" t="s">
        <v>49</v>
      </c>
      <c r="G4" s="34"/>
      <c r="H4" s="34"/>
      <c r="I4" s="34"/>
      <c r="J4" s="35"/>
    </row>
    <row r="5" spans="2:10" x14ac:dyDescent="0.3">
      <c r="B5" t="s">
        <v>3</v>
      </c>
      <c r="C5" s="2">
        <v>1.36</v>
      </c>
      <c r="D5" s="1">
        <v>0.73529411764705876</v>
      </c>
    </row>
    <row r="6" spans="2:10" x14ac:dyDescent="0.3">
      <c r="B6" t="s">
        <v>4</v>
      </c>
      <c r="C6" s="2">
        <v>2.2200000000000002</v>
      </c>
      <c r="D6" s="1">
        <v>0.4504504504504504</v>
      </c>
    </row>
    <row r="7" spans="2:10" x14ac:dyDescent="0.3">
      <c r="B7" t="s">
        <v>5</v>
      </c>
      <c r="C7" s="2">
        <v>0.88</v>
      </c>
      <c r="D7" s="1">
        <v>1.1363636363636365</v>
      </c>
    </row>
    <row r="8" spans="2:10" x14ac:dyDescent="0.3">
      <c r="B8" t="s">
        <v>6</v>
      </c>
      <c r="C8" s="2">
        <v>1.1599999999999999</v>
      </c>
      <c r="D8" s="1">
        <v>0.86206896551724144</v>
      </c>
    </row>
    <row r="9" spans="2:10" x14ac:dyDescent="0.3">
      <c r="B9" t="s">
        <v>7</v>
      </c>
      <c r="C9" s="2">
        <v>1.25</v>
      </c>
      <c r="D9" s="1">
        <v>0.8</v>
      </c>
    </row>
    <row r="10" spans="2:10" x14ac:dyDescent="0.3">
      <c r="B10" t="s">
        <v>8</v>
      </c>
      <c r="C10" s="2">
        <v>0.72</v>
      </c>
      <c r="D10" s="1">
        <v>1.3888888888888888</v>
      </c>
    </row>
    <row r="11" spans="2:10" x14ac:dyDescent="0.3">
      <c r="B11" t="s">
        <v>9</v>
      </c>
      <c r="C11" s="2">
        <v>0.32</v>
      </c>
      <c r="D11" s="1">
        <v>3.125</v>
      </c>
    </row>
    <row r="12" spans="2:10" x14ac:dyDescent="0.3">
      <c r="B12" t="s">
        <v>10</v>
      </c>
      <c r="C12" s="2">
        <v>0.96</v>
      </c>
      <c r="D12" s="1">
        <v>1.0416666666666667</v>
      </c>
    </row>
    <row r="13" spans="2:10" x14ac:dyDescent="0.3">
      <c r="B13" t="s">
        <v>11</v>
      </c>
      <c r="C13" s="2">
        <v>1.1100000000000001</v>
      </c>
      <c r="D13" s="1">
        <v>0.9009009009009008</v>
      </c>
    </row>
    <row r="14" spans="2:10" x14ac:dyDescent="0.3">
      <c r="B14" t="s">
        <v>12</v>
      </c>
      <c r="C14" s="2">
        <v>1.4</v>
      </c>
      <c r="D14" s="1">
        <v>0.7142857142857143</v>
      </c>
    </row>
    <row r="15" spans="2:10" x14ac:dyDescent="0.3">
      <c r="B15" t="s">
        <v>13</v>
      </c>
      <c r="C15" s="2">
        <v>0.43</v>
      </c>
      <c r="D15" s="1">
        <v>2.3255813953488373</v>
      </c>
    </row>
    <row r="16" spans="2:10" x14ac:dyDescent="0.3">
      <c r="B16" t="s">
        <v>14</v>
      </c>
      <c r="C16" s="2">
        <v>0.57999999999999996</v>
      </c>
      <c r="D16" s="1">
        <v>1.7241379310344829</v>
      </c>
    </row>
    <row r="17" spans="2:4" x14ac:dyDescent="0.3">
      <c r="B17" t="s">
        <v>15</v>
      </c>
      <c r="C17" s="2">
        <v>0.93</v>
      </c>
      <c r="D17" s="1">
        <v>1.075268817204301</v>
      </c>
    </row>
    <row r="18" spans="2:4" x14ac:dyDescent="0.3">
      <c r="B18" t="s">
        <v>16</v>
      </c>
      <c r="C18" s="2">
        <v>0.78</v>
      </c>
      <c r="D18" s="1">
        <v>1.2820512820512819</v>
      </c>
    </row>
    <row r="19" spans="2:4" x14ac:dyDescent="0.3">
      <c r="B19" t="s">
        <v>17</v>
      </c>
      <c r="C19" s="2">
        <v>1.26</v>
      </c>
      <c r="D19" s="1">
        <v>0.79365079365079361</v>
      </c>
    </row>
    <row r="20" spans="2:4" x14ac:dyDescent="0.3">
      <c r="B20" t="s">
        <v>18</v>
      </c>
      <c r="C20" s="2">
        <v>0.16</v>
      </c>
      <c r="D20" s="1">
        <v>6.25</v>
      </c>
    </row>
    <row r="21" spans="2:4" x14ac:dyDescent="0.3">
      <c r="B21" t="s">
        <v>19</v>
      </c>
      <c r="C21" s="2">
        <v>1.23</v>
      </c>
      <c r="D21" s="1">
        <v>0.81300813008130079</v>
      </c>
    </row>
    <row r="22" spans="2:4" x14ac:dyDescent="0.3">
      <c r="B22" t="s">
        <v>20</v>
      </c>
      <c r="C22" s="2">
        <v>0.82</v>
      </c>
      <c r="D22" s="1">
        <v>1.2195121951219512</v>
      </c>
    </row>
    <row r="23" spans="2:4" x14ac:dyDescent="0.3">
      <c r="B23" t="s">
        <v>21</v>
      </c>
      <c r="C23" s="2">
        <v>1.52</v>
      </c>
      <c r="D23" s="1">
        <v>0.65789473684210531</v>
      </c>
    </row>
    <row r="24" spans="2:4" x14ac:dyDescent="0.3">
      <c r="B24" t="s">
        <v>22</v>
      </c>
      <c r="C24" s="2">
        <v>1.4</v>
      </c>
      <c r="D24" s="1">
        <v>0.7142857142857143</v>
      </c>
    </row>
    <row r="25" spans="2:4" x14ac:dyDescent="0.3">
      <c r="B25" t="s">
        <v>23</v>
      </c>
      <c r="C25" s="2">
        <v>1.35</v>
      </c>
      <c r="D25" s="1">
        <v>0.7407407407407407</v>
      </c>
    </row>
    <row r="26" spans="2:4" x14ac:dyDescent="0.3">
      <c r="B26" t="s">
        <v>32</v>
      </c>
      <c r="C26" s="2">
        <v>1.0900000000000001</v>
      </c>
      <c r="D26" s="1">
        <v>0.9174311926605504</v>
      </c>
    </row>
    <row r="27" spans="2:4" x14ac:dyDescent="0.3">
      <c r="B27" t="s">
        <v>33</v>
      </c>
      <c r="C27" s="2">
        <v>1.59</v>
      </c>
      <c r="D27" s="1">
        <v>0.62893081761006286</v>
      </c>
    </row>
    <row r="28" spans="2:4" x14ac:dyDescent="0.3">
      <c r="B28" t="s">
        <v>24</v>
      </c>
      <c r="C28" s="2">
        <v>1.48</v>
      </c>
      <c r="D28" s="1">
        <v>0.67567567567567566</v>
      </c>
    </row>
    <row r="29" spans="2:4" x14ac:dyDescent="0.3">
      <c r="B29" t="s">
        <v>25</v>
      </c>
      <c r="C29" s="2">
        <v>1.53</v>
      </c>
      <c r="D29" s="1">
        <v>0.65359477124183007</v>
      </c>
    </row>
    <row r="30" spans="2:4" x14ac:dyDescent="0.3">
      <c r="B30" t="s">
        <v>26</v>
      </c>
      <c r="C30" s="2">
        <v>1.3</v>
      </c>
      <c r="D30" s="1">
        <v>0.76923076923076916</v>
      </c>
    </row>
    <row r="31" spans="2:4" x14ac:dyDescent="0.3">
      <c r="B31" t="s">
        <v>27</v>
      </c>
      <c r="C31" s="2">
        <v>1.46</v>
      </c>
      <c r="D31" s="1">
        <v>0.68493150684931503</v>
      </c>
    </row>
    <row r="32" spans="2:4" x14ac:dyDescent="0.3">
      <c r="B32" t="s">
        <v>28</v>
      </c>
      <c r="C32" s="2">
        <v>1.06</v>
      </c>
      <c r="D32" s="1">
        <v>0.94339622641509424</v>
      </c>
    </row>
    <row r="33" spans="2:4" x14ac:dyDescent="0.3">
      <c r="B33" t="s">
        <v>29</v>
      </c>
      <c r="C33" s="2">
        <v>0.48</v>
      </c>
      <c r="D33" s="1">
        <v>2.0833333333333335</v>
      </c>
    </row>
    <row r="34" spans="2:4" x14ac:dyDescent="0.3">
      <c r="B34" t="s">
        <v>30</v>
      </c>
      <c r="C34" s="2">
        <v>0.95</v>
      </c>
      <c r="D34" s="1">
        <v>1.0526315789473684</v>
      </c>
    </row>
    <row r="35" spans="2:4" x14ac:dyDescent="0.3">
      <c r="B35" t="s">
        <v>31</v>
      </c>
      <c r="C35" s="2">
        <v>1.19</v>
      </c>
      <c r="D35" s="1">
        <v>0.84033613445378152</v>
      </c>
    </row>
    <row r="36" spans="2:4" x14ac:dyDescent="0.3">
      <c r="B36" s="3" t="s">
        <v>47</v>
      </c>
      <c r="C36" s="5">
        <v>1.32</v>
      </c>
      <c r="D36" s="6">
        <v>0.75757575757575757</v>
      </c>
    </row>
  </sheetData>
  <mergeCells count="3">
    <mergeCell ref="F2:J2"/>
    <mergeCell ref="F3:J3"/>
    <mergeCell ref="F4:J4"/>
  </mergeCells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Sammanfattning</vt:lpstr>
      <vt:lpstr>Volym</vt:lpstr>
      <vt:lpstr>Summa Fältnorm cit</vt:lpstr>
      <vt:lpstr>Medelcitering</vt:lpstr>
      <vt:lpstr>Bibliometriskt index</vt:lpstr>
      <vt:lpstr>Områdesnormaler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Staffan Karlsson</dc:creator>
  <cp:lastModifiedBy>Karin Tegerstedt</cp:lastModifiedBy>
  <cp:lastPrinted>2010-07-06T08:39:38Z</cp:lastPrinted>
  <dcterms:created xsi:type="dcterms:W3CDTF">2009-07-07T14:08:04Z</dcterms:created>
  <dcterms:modified xsi:type="dcterms:W3CDTF">2020-05-14T13:01:46Z</dcterms:modified>
</cp:coreProperties>
</file>