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e\Desktop\FU\"/>
    </mc:Choice>
  </mc:AlternateContent>
  <xr:revisionPtr revIDLastSave="0" documentId="13_ncr:1_{A3AF96F3-704C-4301-99E1-0543CEF91739}" xr6:coauthVersionLast="36" xr6:coauthVersionMax="36" xr10:uidLastSave="{00000000-0000-0000-0000-000000000000}"/>
  <bookViews>
    <workbookView xWindow="-180" yWindow="0" windowWidth="9630" windowHeight="9870" xr2:uid="{00000000-000D-0000-FFFF-FFFF00000000}"/>
  </bookViews>
  <sheets>
    <sheet name="Sammanfattning" sheetId="6" r:id="rId1"/>
    <sheet name="Volym" sheetId="1" r:id="rId2"/>
    <sheet name="Summa Fältnorm cit" sheetId="2" r:id="rId3"/>
    <sheet name="Medelcitering" sheetId="3" r:id="rId4"/>
    <sheet name="Bibliometriskt index" sheetId="4" r:id="rId5"/>
    <sheet name="Områdesnormaler" sheetId="5" r:id="rId6"/>
  </sheets>
  <calcPr calcId="191029"/>
</workbook>
</file>

<file path=xl/calcChain.xml><?xml version="1.0" encoding="utf-8"?>
<calcChain xmlns="http://schemas.openxmlformats.org/spreadsheetml/2006/main">
  <c r="B32" i="6" l="1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B30" i="3"/>
  <c r="AK31" i="3" l="1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K30" i="3"/>
  <c r="C30" i="6" s="1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K29" i="3"/>
  <c r="C29" i="6" s="1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K27" i="3"/>
  <c r="C27" i="6" s="1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K26" i="3"/>
  <c r="C26" i="6" s="1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K25" i="3"/>
  <c r="C25" i="6" s="1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K24" i="3"/>
  <c r="C24" i="6" s="1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K22" i="3"/>
  <c r="C22" i="6" s="1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K21" i="3"/>
  <c r="C21" i="6" s="1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K20" i="3"/>
  <c r="C20" i="6" s="1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K18" i="3"/>
  <c r="C18" i="6" s="1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K17" i="3"/>
  <c r="C17" i="6" s="1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K16" i="3"/>
  <c r="C16" i="6" s="1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K14" i="3"/>
  <c r="C14" i="6" s="1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K13" i="3"/>
  <c r="C13" i="6" s="1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K12" i="3"/>
  <c r="C12" i="6" s="1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K11" i="3"/>
  <c r="C11" i="6" s="1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K10" i="3"/>
  <c r="C10" i="6" s="1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K9" i="3"/>
  <c r="C9" i="6" s="1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AK8" i="3"/>
  <c r="C8" i="6" s="1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AK6" i="3"/>
  <c r="C6" i="6" s="1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AK5" i="3"/>
  <c r="C5" i="6" s="1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AK4" i="3"/>
  <c r="C4" i="6" s="1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AK3" i="3"/>
  <c r="C3" i="6" s="1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1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Y31" i="4"/>
  <c r="P31" i="4"/>
  <c r="M31" i="4"/>
  <c r="H31" i="4"/>
  <c r="AD30" i="4"/>
  <c r="Q30" i="4"/>
  <c r="M30" i="4"/>
  <c r="H30" i="4"/>
  <c r="E30" i="4"/>
  <c r="AD29" i="4"/>
  <c r="V29" i="4"/>
  <c r="S29" i="4"/>
  <c r="M29" i="4"/>
  <c r="AD28" i="4"/>
  <c r="Y28" i="4"/>
  <c r="V28" i="4"/>
  <c r="S28" i="4"/>
  <c r="P28" i="4"/>
  <c r="AD27" i="4"/>
  <c r="Y27" i="4"/>
  <c r="V27" i="4"/>
  <c r="S27" i="4"/>
  <c r="Q27" i="4"/>
  <c r="AD26" i="4"/>
  <c r="Y26" i="4"/>
  <c r="V26" i="4"/>
  <c r="E26" i="4"/>
  <c r="AI25" i="4"/>
  <c r="AG25" i="4"/>
  <c r="Y25" i="4"/>
  <c r="V25" i="4"/>
  <c r="S25" i="4"/>
  <c r="M25" i="4"/>
  <c r="H25" i="4"/>
  <c r="E25" i="4"/>
  <c r="S24" i="4"/>
  <c r="Q24" i="4"/>
  <c r="M24" i="4"/>
  <c r="AH23" i="4"/>
  <c r="AD23" i="4"/>
  <c r="U23" i="4"/>
  <c r="S23" i="4"/>
  <c r="Q23" i="4"/>
  <c r="M23" i="4"/>
  <c r="AD22" i="4"/>
  <c r="Y22" i="4"/>
  <c r="X22" i="4"/>
  <c r="V22" i="4"/>
  <c r="S22" i="4"/>
  <c r="Q22" i="4"/>
  <c r="L22" i="4"/>
  <c r="E22" i="4"/>
  <c r="Y21" i="4"/>
  <c r="V21" i="4"/>
  <c r="M21" i="4"/>
  <c r="Y20" i="4"/>
  <c r="V20" i="4"/>
  <c r="Q19" i="4"/>
  <c r="AI18" i="4"/>
  <c r="AD18" i="4"/>
  <c r="AC18" i="4"/>
  <c r="Y18" i="4"/>
  <c r="S18" i="4"/>
  <c r="M18" i="4"/>
  <c r="E18" i="4"/>
  <c r="D18" i="4"/>
  <c r="Y17" i="4"/>
  <c r="M17" i="4"/>
  <c r="Y16" i="4"/>
  <c r="AD15" i="4"/>
  <c r="H15" i="4"/>
  <c r="E15" i="4"/>
  <c r="AD14" i="4"/>
  <c r="Y14" i="4"/>
  <c r="Y13" i="4"/>
  <c r="V13" i="4"/>
  <c r="S13" i="4"/>
  <c r="M13" i="4"/>
  <c r="H13" i="4"/>
  <c r="S12" i="4"/>
  <c r="H10" i="4"/>
  <c r="Y9" i="4"/>
  <c r="B30" i="4"/>
  <c r="B26" i="4"/>
  <c r="B25" i="4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F16" i="5"/>
  <c r="AJ32" i="4" s="1"/>
  <c r="E16" i="5"/>
  <c r="AI32" i="4" s="1"/>
  <c r="D16" i="5"/>
  <c r="AH32" i="4" s="1"/>
  <c r="C16" i="5"/>
  <c r="AG32" i="4" s="1"/>
  <c r="B16" i="5"/>
  <c r="AF32" i="4" s="1"/>
  <c r="K12" i="5"/>
  <c r="AE32" i="4" s="1"/>
  <c r="J12" i="5"/>
  <c r="AD32" i="4" s="1"/>
  <c r="I12" i="5"/>
  <c r="AC32" i="4" s="1"/>
  <c r="H12" i="5"/>
  <c r="AB32" i="4" s="1"/>
  <c r="G12" i="5"/>
  <c r="AA32" i="4" s="1"/>
  <c r="F12" i="5"/>
  <c r="Z32" i="4" s="1"/>
  <c r="E12" i="5"/>
  <c r="Y32" i="4" s="1"/>
  <c r="D12" i="5"/>
  <c r="X32" i="4" s="1"/>
  <c r="C12" i="5"/>
  <c r="W32" i="4" s="1"/>
  <c r="B12" i="5"/>
  <c r="V32" i="4" s="1"/>
  <c r="K8" i="5"/>
  <c r="U32" i="4" s="1"/>
  <c r="J8" i="5"/>
  <c r="T32" i="4" s="1"/>
  <c r="I8" i="5"/>
  <c r="S32" i="4" s="1"/>
  <c r="H8" i="5"/>
  <c r="R32" i="4" s="1"/>
  <c r="G8" i="5"/>
  <c r="Q32" i="4" s="1"/>
  <c r="F8" i="5"/>
  <c r="P32" i="4" s="1"/>
  <c r="E8" i="5"/>
  <c r="O32" i="4" s="1"/>
  <c r="D8" i="5"/>
  <c r="N32" i="4" s="1"/>
  <c r="C8" i="5"/>
  <c r="M32" i="4" s="1"/>
  <c r="B8" i="5"/>
  <c r="L32" i="4" s="1"/>
  <c r="K4" i="5"/>
  <c r="K32" i="4" s="1"/>
  <c r="J4" i="5"/>
  <c r="I4" i="5"/>
  <c r="I32" i="4" s="1"/>
  <c r="H4" i="5"/>
  <c r="G4" i="5"/>
  <c r="G32" i="4" s="1"/>
  <c r="F4" i="5"/>
  <c r="E4" i="5"/>
  <c r="E32" i="4" s="1"/>
  <c r="D4" i="5"/>
  <c r="D16" i="4" s="1"/>
  <c r="C4" i="5"/>
  <c r="C32" i="4" s="1"/>
  <c r="B4" i="5"/>
  <c r="B27" i="4" s="1"/>
  <c r="C32" i="6"/>
  <c r="C31" i="6"/>
  <c r="C28" i="6"/>
  <c r="C23" i="6"/>
  <c r="C19" i="6"/>
  <c r="C15" i="6"/>
  <c r="C7" i="6"/>
  <c r="Y3" i="4" l="1"/>
  <c r="T23" i="4"/>
  <c r="AH15" i="4"/>
  <c r="D25" i="4"/>
  <c r="U12" i="4"/>
  <c r="V17" i="4"/>
  <c r="E27" i="4"/>
  <c r="AI12" i="4"/>
  <c r="AI14" i="4"/>
  <c r="P23" i="4"/>
  <c r="V11" i="4"/>
  <c r="U16" i="4"/>
  <c r="I18" i="4"/>
  <c r="V18" i="4"/>
  <c r="AF18" i="4"/>
  <c r="AE19" i="4"/>
  <c r="S30" i="4"/>
  <c r="Y19" i="4"/>
  <c r="Q9" i="4"/>
  <c r="C18" i="4"/>
  <c r="AG18" i="4"/>
  <c r="S19" i="4"/>
  <c r="M20" i="4"/>
  <c r="AD21" i="4"/>
  <c r="AC23" i="4"/>
  <c r="O31" i="4"/>
  <c r="P18" i="4"/>
  <c r="AH18" i="4"/>
  <c r="V19" i="4"/>
  <c r="S20" i="4"/>
  <c r="S21" i="4"/>
  <c r="AH21" i="4"/>
  <c r="O28" i="4"/>
  <c r="AG30" i="4"/>
  <c r="H12" i="4"/>
  <c r="H32" i="4"/>
  <c r="D14" i="4"/>
  <c r="D15" i="4"/>
  <c r="P19" i="4"/>
  <c r="B31" i="4"/>
  <c r="B32" i="4"/>
  <c r="F12" i="4"/>
  <c r="F32" i="4"/>
  <c r="J12" i="4"/>
  <c r="J32" i="4"/>
  <c r="B21" i="4"/>
  <c r="K12" i="4"/>
  <c r="E16" i="4"/>
  <c r="AC16" i="4"/>
  <c r="H18" i="4"/>
  <c r="H20" i="4"/>
  <c r="S26" i="4"/>
  <c r="AG28" i="4"/>
  <c r="D12" i="4"/>
  <c r="D32" i="4"/>
  <c r="B23" i="4"/>
  <c r="B28" i="4"/>
  <c r="K13" i="4"/>
  <c r="P16" i="4"/>
  <c r="AD16" i="4"/>
  <c r="T18" i="4"/>
  <c r="L20" i="4"/>
  <c r="O23" i="4"/>
  <c r="N25" i="4"/>
  <c r="AG29" i="4"/>
  <c r="S31" i="4"/>
  <c r="L12" i="4"/>
  <c r="N12" i="4"/>
  <c r="P12" i="4"/>
  <c r="R12" i="4"/>
  <c r="T12" i="4"/>
  <c r="V12" i="4"/>
  <c r="X12" i="4"/>
  <c r="Z12" i="4"/>
  <c r="AB12" i="4"/>
  <c r="AD12" i="4"/>
  <c r="AF11" i="4"/>
  <c r="AH11" i="4"/>
  <c r="AJ11" i="4"/>
  <c r="B4" i="4"/>
  <c r="B6" i="4"/>
  <c r="B8" i="4"/>
  <c r="B10" i="4"/>
  <c r="B12" i="4"/>
  <c r="B14" i="4"/>
  <c r="B16" i="4"/>
  <c r="B18" i="4"/>
  <c r="B20" i="4"/>
  <c r="B22" i="4"/>
  <c r="B24" i="4"/>
  <c r="AB23" i="4"/>
  <c r="E24" i="4"/>
  <c r="V24" i="4"/>
  <c r="AG24" i="4"/>
  <c r="F25" i="4"/>
  <c r="K25" i="4"/>
  <c r="O25" i="4"/>
  <c r="W25" i="4"/>
  <c r="AA25" i="4"/>
  <c r="AC25" i="4"/>
  <c r="AE25" i="4"/>
  <c r="P27" i="4"/>
  <c r="AG27" i="4"/>
  <c r="M28" i="4"/>
  <c r="X28" i="4"/>
  <c r="AC28" i="4"/>
  <c r="E29" i="4"/>
  <c r="Q29" i="4"/>
  <c r="D30" i="4"/>
  <c r="F30" i="4"/>
  <c r="P30" i="4"/>
  <c r="U30" i="4"/>
  <c r="AB30" i="4"/>
  <c r="AJ30" i="4"/>
  <c r="L31" i="4"/>
  <c r="X31" i="4"/>
  <c r="Z31" i="4"/>
  <c r="B3" i="4"/>
  <c r="B5" i="4"/>
  <c r="B7" i="4"/>
  <c r="B9" i="4"/>
  <c r="B11" i="4"/>
  <c r="B13" i="4"/>
  <c r="B15" i="4"/>
  <c r="B17" i="4"/>
  <c r="B19" i="4"/>
  <c r="B29" i="4"/>
  <c r="AF23" i="4"/>
  <c r="D24" i="4"/>
  <c r="H24" i="4"/>
  <c r="N24" i="4"/>
  <c r="Y24" i="4"/>
  <c r="AI24" i="4"/>
  <c r="G25" i="4"/>
  <c r="J25" i="4"/>
  <c r="L25" i="4"/>
  <c r="P25" i="4"/>
  <c r="X25" i="4"/>
  <c r="Z25" i="4"/>
  <c r="AB25" i="4"/>
  <c r="AD25" i="4"/>
  <c r="AF25" i="4"/>
  <c r="AH25" i="4"/>
  <c r="AJ25" i="4"/>
  <c r="Q26" i="4"/>
  <c r="O27" i="4"/>
  <c r="L28" i="4"/>
  <c r="W28" i="4"/>
  <c r="AH28" i="4"/>
  <c r="H29" i="4"/>
  <c r="N29" i="4"/>
  <c r="C30" i="4"/>
  <c r="O30" i="4"/>
  <c r="T30" i="4"/>
  <c r="Y30" i="4"/>
  <c r="AC30" i="4"/>
  <c r="V31" i="4"/>
  <c r="AH31" i="4"/>
  <c r="C31" i="4"/>
  <c r="C29" i="4"/>
  <c r="C28" i="4"/>
  <c r="C27" i="4"/>
  <c r="C26" i="4"/>
  <c r="C25" i="4"/>
  <c r="C24" i="4"/>
  <c r="C23" i="4"/>
  <c r="C22" i="4"/>
  <c r="C21" i="4"/>
  <c r="C20" i="4"/>
  <c r="C19" i="4"/>
  <c r="C17" i="4"/>
  <c r="C16" i="4"/>
  <c r="C15" i="4"/>
  <c r="C14" i="4"/>
  <c r="E31" i="4"/>
  <c r="E28" i="4"/>
  <c r="E23" i="4"/>
  <c r="E21" i="4"/>
  <c r="E20" i="4"/>
  <c r="E19" i="4"/>
  <c r="E17" i="4"/>
  <c r="E14" i="4"/>
  <c r="E13" i="4"/>
  <c r="G31" i="4"/>
  <c r="G30" i="4"/>
  <c r="G29" i="4"/>
  <c r="G28" i="4"/>
  <c r="G27" i="4"/>
  <c r="G26" i="4"/>
  <c r="G24" i="4"/>
  <c r="G23" i="4"/>
  <c r="G22" i="4"/>
  <c r="G21" i="4"/>
  <c r="G20" i="4"/>
  <c r="G19" i="4"/>
  <c r="G18" i="4"/>
  <c r="G17" i="4"/>
  <c r="G16" i="4"/>
  <c r="G15" i="4"/>
  <c r="G14" i="4"/>
  <c r="G13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7" i="4"/>
  <c r="I16" i="4"/>
  <c r="I15" i="4"/>
  <c r="I14" i="4"/>
  <c r="I13" i="4"/>
  <c r="K31" i="4"/>
  <c r="K30" i="4"/>
  <c r="K29" i="4"/>
  <c r="K28" i="4"/>
  <c r="K27" i="4"/>
  <c r="K26" i="4"/>
  <c r="K24" i="4"/>
  <c r="K23" i="4"/>
  <c r="K22" i="4"/>
  <c r="K21" i="4"/>
  <c r="K20" i="4"/>
  <c r="K19" i="4"/>
  <c r="K18" i="4"/>
  <c r="K17" i="4"/>
  <c r="K16" i="4"/>
  <c r="K15" i="4"/>
  <c r="K14" i="4"/>
  <c r="M27" i="4"/>
  <c r="M26" i="4"/>
  <c r="M22" i="4"/>
  <c r="M19" i="4"/>
  <c r="M16" i="4"/>
  <c r="M15" i="4"/>
  <c r="M14" i="4"/>
  <c r="O29" i="4"/>
  <c r="O26" i="4"/>
  <c r="O24" i="4"/>
  <c r="O22" i="4"/>
  <c r="O21" i="4"/>
  <c r="O20" i="4"/>
  <c r="O19" i="4"/>
  <c r="O18" i="4"/>
  <c r="O17" i="4"/>
  <c r="O16" i="4"/>
  <c r="O15" i="4"/>
  <c r="O14" i="4"/>
  <c r="O13" i="4"/>
  <c r="Q31" i="4"/>
  <c r="Q28" i="4"/>
  <c r="Q25" i="4"/>
  <c r="Q21" i="4"/>
  <c r="Q20" i="4"/>
  <c r="Q18" i="4"/>
  <c r="Q17" i="4"/>
  <c r="Q16" i="4"/>
  <c r="Q15" i="4"/>
  <c r="Q14" i="4"/>
  <c r="Q13" i="4"/>
  <c r="S17" i="4"/>
  <c r="S16" i="4"/>
  <c r="S15" i="4"/>
  <c r="S14" i="4"/>
  <c r="U31" i="4"/>
  <c r="U29" i="4"/>
  <c r="U28" i="4"/>
  <c r="U27" i="4"/>
  <c r="U26" i="4"/>
  <c r="U25" i="4"/>
  <c r="U24" i="4"/>
  <c r="U22" i="4"/>
  <c r="U21" i="4"/>
  <c r="U20" i="4"/>
  <c r="U19" i="4"/>
  <c r="U18" i="4"/>
  <c r="U17" i="4"/>
  <c r="U15" i="4"/>
  <c r="U14" i="4"/>
  <c r="U13" i="4"/>
  <c r="W31" i="4"/>
  <c r="W30" i="4"/>
  <c r="W29" i="4"/>
  <c r="W27" i="4"/>
  <c r="W26" i="4"/>
  <c r="W24" i="4"/>
  <c r="W23" i="4"/>
  <c r="W22" i="4"/>
  <c r="W21" i="4"/>
  <c r="W20" i="4"/>
  <c r="W19" i="4"/>
  <c r="W18" i="4"/>
  <c r="W17" i="4"/>
  <c r="W16" i="4"/>
  <c r="W15" i="4"/>
  <c r="W14" i="4"/>
  <c r="W13" i="4"/>
  <c r="Y29" i="4"/>
  <c r="Y23" i="4"/>
  <c r="Y15" i="4"/>
  <c r="AA31" i="4"/>
  <c r="AA30" i="4"/>
  <c r="AA29" i="4"/>
  <c r="AA28" i="4"/>
  <c r="AA27" i="4"/>
  <c r="AA26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C31" i="4"/>
  <c r="AC29" i="4"/>
  <c r="AC27" i="4"/>
  <c r="AC26" i="4"/>
  <c r="AC24" i="4"/>
  <c r="AC22" i="4"/>
  <c r="AC21" i="4"/>
  <c r="AC20" i="4"/>
  <c r="AC19" i="4"/>
  <c r="AC17" i="4"/>
  <c r="AC15" i="4"/>
  <c r="AC14" i="4"/>
  <c r="AC13" i="4"/>
  <c r="AE31" i="4"/>
  <c r="AE30" i="4"/>
  <c r="AE29" i="4"/>
  <c r="AE28" i="4"/>
  <c r="AE27" i="4"/>
  <c r="AE26" i="4"/>
  <c r="AE24" i="4"/>
  <c r="AE23" i="4"/>
  <c r="AE22" i="4"/>
  <c r="AE21" i="4"/>
  <c r="AE20" i="4"/>
  <c r="AE18" i="4"/>
  <c r="AE17" i="4"/>
  <c r="AE16" i="4"/>
  <c r="AE15" i="4"/>
  <c r="AE14" i="4"/>
  <c r="AE13" i="4"/>
  <c r="AG31" i="4"/>
  <c r="AG26" i="4"/>
  <c r="AG23" i="4"/>
  <c r="AG22" i="4"/>
  <c r="AG21" i="4"/>
  <c r="AG20" i="4"/>
  <c r="AG19" i="4"/>
  <c r="AG17" i="4"/>
  <c r="AG16" i="4"/>
  <c r="AG15" i="4"/>
  <c r="AG14" i="4"/>
  <c r="AG13" i="4"/>
  <c r="AI31" i="4"/>
  <c r="AI30" i="4"/>
  <c r="AI29" i="4"/>
  <c r="AI28" i="4"/>
  <c r="AI27" i="4"/>
  <c r="AI26" i="4"/>
  <c r="AI23" i="4"/>
  <c r="AI22" i="4"/>
  <c r="AI21" i="4"/>
  <c r="AI20" i="4"/>
  <c r="AI19" i="4"/>
  <c r="AI17" i="4"/>
  <c r="AI16" i="4"/>
  <c r="AI15" i="4"/>
  <c r="AI13" i="4"/>
  <c r="D3" i="4"/>
  <c r="F3" i="4"/>
  <c r="H3" i="4"/>
  <c r="J3" i="4"/>
  <c r="L3" i="4"/>
  <c r="N3" i="4"/>
  <c r="P3" i="4"/>
  <c r="R3" i="4"/>
  <c r="T3" i="4"/>
  <c r="V3" i="4"/>
  <c r="X3" i="4"/>
  <c r="Z3" i="4"/>
  <c r="AB3" i="4"/>
  <c r="AD3" i="4"/>
  <c r="AF3" i="4"/>
  <c r="AH3" i="4"/>
  <c r="AJ3" i="4"/>
  <c r="D4" i="4"/>
  <c r="F4" i="4"/>
  <c r="H4" i="4"/>
  <c r="J4" i="4"/>
  <c r="L4" i="4"/>
  <c r="N4" i="4"/>
  <c r="P4" i="4"/>
  <c r="R4" i="4"/>
  <c r="T4" i="4"/>
  <c r="V4" i="4"/>
  <c r="X4" i="4"/>
  <c r="Z4" i="4"/>
  <c r="AB4" i="4"/>
  <c r="AD4" i="4"/>
  <c r="AF4" i="4"/>
  <c r="AH4" i="4"/>
  <c r="AJ4" i="4"/>
  <c r="D5" i="4"/>
  <c r="F5" i="4"/>
  <c r="H5" i="4"/>
  <c r="J5" i="4"/>
  <c r="L5" i="4"/>
  <c r="N5" i="4"/>
  <c r="P5" i="4"/>
  <c r="R5" i="4"/>
  <c r="T5" i="4"/>
  <c r="V5" i="4"/>
  <c r="X5" i="4"/>
  <c r="Z5" i="4"/>
  <c r="AB5" i="4"/>
  <c r="AD5" i="4"/>
  <c r="AF5" i="4"/>
  <c r="AH5" i="4"/>
  <c r="AJ5" i="4"/>
  <c r="D6" i="4"/>
  <c r="F6" i="4"/>
  <c r="H6" i="4"/>
  <c r="J6" i="4"/>
  <c r="L6" i="4"/>
  <c r="N6" i="4"/>
  <c r="P6" i="4"/>
  <c r="R6" i="4"/>
  <c r="T6" i="4"/>
  <c r="V6" i="4"/>
  <c r="X6" i="4"/>
  <c r="Z6" i="4"/>
  <c r="AB6" i="4"/>
  <c r="AD6" i="4"/>
  <c r="AF6" i="4"/>
  <c r="AH6" i="4"/>
  <c r="AJ6" i="4"/>
  <c r="D7" i="4"/>
  <c r="F7" i="4"/>
  <c r="H7" i="4"/>
  <c r="J7" i="4"/>
  <c r="L7" i="4"/>
  <c r="N7" i="4"/>
  <c r="P7" i="4"/>
  <c r="R7" i="4"/>
  <c r="T7" i="4"/>
  <c r="V7" i="4"/>
  <c r="X7" i="4"/>
  <c r="Z7" i="4"/>
  <c r="AB7" i="4"/>
  <c r="AD7" i="4"/>
  <c r="AF7" i="4"/>
  <c r="AH7" i="4"/>
  <c r="AJ7" i="4"/>
  <c r="D8" i="4"/>
  <c r="F8" i="4"/>
  <c r="H8" i="4"/>
  <c r="J8" i="4"/>
  <c r="L8" i="4"/>
  <c r="N8" i="4"/>
  <c r="P8" i="4"/>
  <c r="R8" i="4"/>
  <c r="T8" i="4"/>
  <c r="V8" i="4"/>
  <c r="X8" i="4"/>
  <c r="Z8" i="4"/>
  <c r="AB8" i="4"/>
  <c r="AD8" i="4"/>
  <c r="AF8" i="4"/>
  <c r="AH8" i="4"/>
  <c r="AJ8" i="4"/>
  <c r="D9" i="4"/>
  <c r="F9" i="4"/>
  <c r="H9" i="4"/>
  <c r="J9" i="4"/>
  <c r="L9" i="4"/>
  <c r="N9" i="4"/>
  <c r="P9" i="4"/>
  <c r="R9" i="4"/>
  <c r="T9" i="4"/>
  <c r="V9" i="4"/>
  <c r="X9" i="4"/>
  <c r="Z9" i="4"/>
  <c r="AB9" i="4"/>
  <c r="AD9" i="4"/>
  <c r="AF9" i="4"/>
  <c r="AH9" i="4"/>
  <c r="AJ9" i="4"/>
  <c r="D10" i="4"/>
  <c r="F10" i="4"/>
  <c r="J10" i="4"/>
  <c r="L10" i="4"/>
  <c r="N10" i="4"/>
  <c r="P10" i="4"/>
  <c r="R10" i="4"/>
  <c r="T10" i="4"/>
  <c r="V10" i="4"/>
  <c r="X10" i="4"/>
  <c r="Z10" i="4"/>
  <c r="AB10" i="4"/>
  <c r="AD10" i="4"/>
  <c r="AF10" i="4"/>
  <c r="AH10" i="4"/>
  <c r="AJ10" i="4"/>
  <c r="D11" i="4"/>
  <c r="F11" i="4"/>
  <c r="H11" i="4"/>
  <c r="J11" i="4"/>
  <c r="L11" i="4"/>
  <c r="N11" i="4"/>
  <c r="P11" i="4"/>
  <c r="R11" i="4"/>
  <c r="T11" i="4"/>
  <c r="X11" i="4"/>
  <c r="Z11" i="4"/>
  <c r="AB11" i="4"/>
  <c r="AD11" i="4"/>
  <c r="AG12" i="4"/>
  <c r="C13" i="4"/>
  <c r="D31" i="4"/>
  <c r="D29" i="4"/>
  <c r="D28" i="4"/>
  <c r="D27" i="4"/>
  <c r="D26" i="4"/>
  <c r="D23" i="4"/>
  <c r="D22" i="4"/>
  <c r="D21" i="4"/>
  <c r="D20" i="4"/>
  <c r="D19" i="4"/>
  <c r="D17" i="4"/>
  <c r="D13" i="4"/>
  <c r="F31" i="4"/>
  <c r="F29" i="4"/>
  <c r="F28" i="4"/>
  <c r="F27" i="4"/>
  <c r="F26" i="4"/>
  <c r="F24" i="4"/>
  <c r="F23" i="4"/>
  <c r="F22" i="4"/>
  <c r="F21" i="4"/>
  <c r="F20" i="4"/>
  <c r="F19" i="4"/>
  <c r="F18" i="4"/>
  <c r="F17" i="4"/>
  <c r="F16" i="4"/>
  <c r="F15" i="4"/>
  <c r="F14" i="4"/>
  <c r="F13" i="4"/>
  <c r="H28" i="4"/>
  <c r="H27" i="4"/>
  <c r="H26" i="4"/>
  <c r="H23" i="4"/>
  <c r="H22" i="4"/>
  <c r="H21" i="4"/>
  <c r="H19" i="4"/>
  <c r="H17" i="4"/>
  <c r="H16" i="4"/>
  <c r="H14" i="4"/>
  <c r="J31" i="4"/>
  <c r="J30" i="4"/>
  <c r="J29" i="4"/>
  <c r="J28" i="4"/>
  <c r="J27" i="4"/>
  <c r="J26" i="4"/>
  <c r="J24" i="4"/>
  <c r="J23" i="4"/>
  <c r="J22" i="4"/>
  <c r="J21" i="4"/>
  <c r="J20" i="4"/>
  <c r="J19" i="4"/>
  <c r="J18" i="4"/>
  <c r="J17" i="4"/>
  <c r="J16" i="4"/>
  <c r="J15" i="4"/>
  <c r="J14" i="4"/>
  <c r="J13" i="4"/>
  <c r="L30" i="4"/>
  <c r="L29" i="4"/>
  <c r="L27" i="4"/>
  <c r="L26" i="4"/>
  <c r="L24" i="4"/>
  <c r="L23" i="4"/>
  <c r="L21" i="4"/>
  <c r="L19" i="4"/>
  <c r="L18" i="4"/>
  <c r="L17" i="4"/>
  <c r="L16" i="4"/>
  <c r="L15" i="4"/>
  <c r="L14" i="4"/>
  <c r="L13" i="4"/>
  <c r="N31" i="4"/>
  <c r="N30" i="4"/>
  <c r="N28" i="4"/>
  <c r="N27" i="4"/>
  <c r="N26" i="4"/>
  <c r="N23" i="4"/>
  <c r="N22" i="4"/>
  <c r="N21" i="4"/>
  <c r="N20" i="4"/>
  <c r="N19" i="4"/>
  <c r="N18" i="4"/>
  <c r="N17" i="4"/>
  <c r="N16" i="4"/>
  <c r="N15" i="4"/>
  <c r="N14" i="4"/>
  <c r="N13" i="4"/>
  <c r="P29" i="4"/>
  <c r="P26" i="4"/>
  <c r="P24" i="4"/>
  <c r="P22" i="4"/>
  <c r="P21" i="4"/>
  <c r="P20" i="4"/>
  <c r="P17" i="4"/>
  <c r="P15" i="4"/>
  <c r="P14" i="4"/>
  <c r="P13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T31" i="4"/>
  <c r="T29" i="4"/>
  <c r="T28" i="4"/>
  <c r="T27" i="4"/>
  <c r="T26" i="4"/>
  <c r="T25" i="4"/>
  <c r="T24" i="4"/>
  <c r="T22" i="4"/>
  <c r="T21" i="4"/>
  <c r="T20" i="4"/>
  <c r="T19" i="4"/>
  <c r="T17" i="4"/>
  <c r="T16" i="4"/>
  <c r="T15" i="4"/>
  <c r="T14" i="4"/>
  <c r="T13" i="4"/>
  <c r="V30" i="4"/>
  <c r="V23" i="4"/>
  <c r="V16" i="4"/>
  <c r="V15" i="4"/>
  <c r="V14" i="4"/>
  <c r="X30" i="4"/>
  <c r="X29" i="4"/>
  <c r="X27" i="4"/>
  <c r="X26" i="4"/>
  <c r="X24" i="4"/>
  <c r="X23" i="4"/>
  <c r="X21" i="4"/>
  <c r="X20" i="4"/>
  <c r="X19" i="4"/>
  <c r="X18" i="4"/>
  <c r="X17" i="4"/>
  <c r="X16" i="4"/>
  <c r="X15" i="4"/>
  <c r="X14" i="4"/>
  <c r="X13" i="4"/>
  <c r="Z30" i="4"/>
  <c r="Z29" i="4"/>
  <c r="Z28" i="4"/>
  <c r="Z27" i="4"/>
  <c r="Z26" i="4"/>
  <c r="Z24" i="4"/>
  <c r="Z23" i="4"/>
  <c r="Z22" i="4"/>
  <c r="Z21" i="4"/>
  <c r="Z20" i="4"/>
  <c r="Z19" i="4"/>
  <c r="Z18" i="4"/>
  <c r="Z17" i="4"/>
  <c r="Z16" i="4"/>
  <c r="Z15" i="4"/>
  <c r="Z14" i="4"/>
  <c r="Z13" i="4"/>
  <c r="AB31" i="4"/>
  <c r="AB29" i="4"/>
  <c r="AB28" i="4"/>
  <c r="AB27" i="4"/>
  <c r="AB26" i="4"/>
  <c r="AB24" i="4"/>
  <c r="AB22" i="4"/>
  <c r="AB21" i="4"/>
  <c r="AB20" i="4"/>
  <c r="AB19" i="4"/>
  <c r="AB18" i="4"/>
  <c r="AB17" i="4"/>
  <c r="AB16" i="4"/>
  <c r="AB15" i="4"/>
  <c r="AB14" i="4"/>
  <c r="AB13" i="4"/>
  <c r="AD31" i="4"/>
  <c r="AD24" i="4"/>
  <c r="AD20" i="4"/>
  <c r="AD19" i="4"/>
  <c r="AD17" i="4"/>
  <c r="AD13" i="4"/>
  <c r="AF31" i="4"/>
  <c r="AF30" i="4"/>
  <c r="AF29" i="4"/>
  <c r="AF28" i="4"/>
  <c r="AF27" i="4"/>
  <c r="AF26" i="4"/>
  <c r="AF24" i="4"/>
  <c r="AF22" i="4"/>
  <c r="AF21" i="4"/>
  <c r="AF20" i="4"/>
  <c r="AF19" i="4"/>
  <c r="AF17" i="4"/>
  <c r="AF16" i="4"/>
  <c r="AF15" i="4"/>
  <c r="AF14" i="4"/>
  <c r="AF13" i="4"/>
  <c r="AF12" i="4"/>
  <c r="AH30" i="4"/>
  <c r="AH29" i="4"/>
  <c r="AH27" i="4"/>
  <c r="AH26" i="4"/>
  <c r="AH24" i="4"/>
  <c r="AH22" i="4"/>
  <c r="AH20" i="4"/>
  <c r="AH19" i="4"/>
  <c r="AH17" i="4"/>
  <c r="AH16" i="4"/>
  <c r="AH14" i="4"/>
  <c r="AH13" i="4"/>
  <c r="AH12" i="4"/>
  <c r="AJ31" i="4"/>
  <c r="AJ29" i="4"/>
  <c r="AJ28" i="4"/>
  <c r="AJ27" i="4"/>
  <c r="AJ26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C3" i="4"/>
  <c r="E3" i="4"/>
  <c r="G3" i="4"/>
  <c r="I3" i="4"/>
  <c r="K3" i="4"/>
  <c r="M3" i="4"/>
  <c r="O3" i="4"/>
  <c r="Q3" i="4"/>
  <c r="S3" i="4"/>
  <c r="U3" i="4"/>
  <c r="W3" i="4"/>
  <c r="AA3" i="4"/>
  <c r="AC3" i="4"/>
  <c r="AE3" i="4"/>
  <c r="AG3" i="4"/>
  <c r="AI3" i="4"/>
  <c r="C4" i="4"/>
  <c r="E4" i="4"/>
  <c r="G4" i="4"/>
  <c r="I4" i="4"/>
  <c r="K4" i="4"/>
  <c r="M4" i="4"/>
  <c r="O4" i="4"/>
  <c r="Q4" i="4"/>
  <c r="S4" i="4"/>
  <c r="U4" i="4"/>
  <c r="W4" i="4"/>
  <c r="Y4" i="4"/>
  <c r="AA4" i="4"/>
  <c r="AC4" i="4"/>
  <c r="AE4" i="4"/>
  <c r="AG4" i="4"/>
  <c r="AI4" i="4"/>
  <c r="C5" i="4"/>
  <c r="E5" i="4"/>
  <c r="G5" i="4"/>
  <c r="I5" i="4"/>
  <c r="K5" i="4"/>
  <c r="M5" i="4"/>
  <c r="O5" i="4"/>
  <c r="Q5" i="4"/>
  <c r="S5" i="4"/>
  <c r="U5" i="4"/>
  <c r="W5" i="4"/>
  <c r="Y5" i="4"/>
  <c r="AA5" i="4"/>
  <c r="AC5" i="4"/>
  <c r="AE5" i="4"/>
  <c r="AG5" i="4"/>
  <c r="AI5" i="4"/>
  <c r="C6" i="4"/>
  <c r="E6" i="4"/>
  <c r="G6" i="4"/>
  <c r="I6" i="4"/>
  <c r="K6" i="4"/>
  <c r="M6" i="4"/>
  <c r="O6" i="4"/>
  <c r="Q6" i="4"/>
  <c r="S6" i="4"/>
  <c r="U6" i="4"/>
  <c r="W6" i="4"/>
  <c r="Y6" i="4"/>
  <c r="AA6" i="4"/>
  <c r="AC6" i="4"/>
  <c r="AE6" i="4"/>
  <c r="AG6" i="4"/>
  <c r="AI6" i="4"/>
  <c r="C7" i="4"/>
  <c r="E7" i="4"/>
  <c r="G7" i="4"/>
  <c r="I7" i="4"/>
  <c r="K7" i="4"/>
  <c r="M7" i="4"/>
  <c r="O7" i="4"/>
  <c r="Q7" i="4"/>
  <c r="S7" i="4"/>
  <c r="U7" i="4"/>
  <c r="W7" i="4"/>
  <c r="Y7" i="4"/>
  <c r="AA7" i="4"/>
  <c r="AC7" i="4"/>
  <c r="AE7" i="4"/>
  <c r="AG7" i="4"/>
  <c r="AI7" i="4"/>
  <c r="C8" i="4"/>
  <c r="E8" i="4"/>
  <c r="G8" i="4"/>
  <c r="I8" i="4"/>
  <c r="K8" i="4"/>
  <c r="M8" i="4"/>
  <c r="O8" i="4"/>
  <c r="Q8" i="4"/>
  <c r="S8" i="4"/>
  <c r="U8" i="4"/>
  <c r="W8" i="4"/>
  <c r="Y8" i="4"/>
  <c r="AA8" i="4"/>
  <c r="AC8" i="4"/>
  <c r="AE8" i="4"/>
  <c r="AG8" i="4"/>
  <c r="AI8" i="4"/>
  <c r="C9" i="4"/>
  <c r="E9" i="4"/>
  <c r="G9" i="4"/>
  <c r="I9" i="4"/>
  <c r="K9" i="4"/>
  <c r="M9" i="4"/>
  <c r="O9" i="4"/>
  <c r="S9" i="4"/>
  <c r="U9" i="4"/>
  <c r="W9" i="4"/>
  <c r="AA9" i="4"/>
  <c r="AC9" i="4"/>
  <c r="AE9" i="4"/>
  <c r="AG9" i="4"/>
  <c r="AI9" i="4"/>
  <c r="C10" i="4"/>
  <c r="E10" i="4"/>
  <c r="G10" i="4"/>
  <c r="I10" i="4"/>
  <c r="K10" i="4"/>
  <c r="M10" i="4"/>
  <c r="O10" i="4"/>
  <c r="Q10" i="4"/>
  <c r="S10" i="4"/>
  <c r="U10" i="4"/>
  <c r="W10" i="4"/>
  <c r="Y10" i="4"/>
  <c r="AA10" i="4"/>
  <c r="AC10" i="4"/>
  <c r="AE10" i="4"/>
  <c r="AG10" i="4"/>
  <c r="AI10" i="4"/>
  <c r="C11" i="4"/>
  <c r="E11" i="4"/>
  <c r="G11" i="4"/>
  <c r="I11" i="4"/>
  <c r="K11" i="4"/>
  <c r="M11" i="4"/>
  <c r="O11" i="4"/>
  <c r="Q11" i="4"/>
  <c r="S11" i="4"/>
  <c r="U11" i="4"/>
  <c r="W11" i="4"/>
  <c r="Y11" i="4"/>
  <c r="AA11" i="4"/>
  <c r="AC11" i="4"/>
  <c r="AE11" i="4"/>
  <c r="AG11" i="4"/>
  <c r="AI11" i="4"/>
  <c r="C12" i="4"/>
  <c r="E12" i="4"/>
  <c r="G12" i="4"/>
  <c r="I12" i="4"/>
  <c r="M12" i="4"/>
  <c r="O12" i="4"/>
  <c r="Q12" i="4"/>
  <c r="W12" i="4"/>
  <c r="Y12" i="4"/>
  <c r="AA12" i="4"/>
  <c r="AC12" i="4"/>
  <c r="AE12" i="4"/>
  <c r="AK32" i="4" l="1"/>
  <c r="AK4" i="4"/>
  <c r="D4" i="6" s="1"/>
  <c r="AK26" i="4"/>
  <c r="D26" i="6" s="1"/>
  <c r="AK18" i="4"/>
  <c r="D18" i="6" s="1"/>
  <c r="AK24" i="4"/>
  <c r="D24" i="6" s="1"/>
  <c r="AK16" i="4"/>
  <c r="D16" i="6" s="1"/>
  <c r="AK30" i="4"/>
  <c r="D30" i="6" s="1"/>
  <c r="AK22" i="4"/>
  <c r="D22" i="6" s="1"/>
  <c r="AK14" i="4"/>
  <c r="D14" i="6" s="1"/>
  <c r="AK6" i="4"/>
  <c r="D6" i="6" s="1"/>
  <c r="AK28" i="4"/>
  <c r="D28" i="6" s="1"/>
  <c r="AK20" i="4"/>
  <c r="D20" i="6" s="1"/>
  <c r="AK8" i="4"/>
  <c r="D8" i="6" s="1"/>
  <c r="AK10" i="4"/>
  <c r="D10" i="6" s="1"/>
  <c r="AK12" i="4"/>
  <c r="D12" i="6" s="1"/>
  <c r="AK11" i="4"/>
  <c r="AK9" i="4"/>
  <c r="AK7" i="4"/>
  <c r="AK5" i="4"/>
  <c r="AK13" i="4"/>
  <c r="AK19" i="4"/>
  <c r="AK21" i="4"/>
  <c r="AK23" i="4"/>
  <c r="AK25" i="4"/>
  <c r="AK27" i="4"/>
  <c r="AK29" i="4"/>
  <c r="AK3" i="4"/>
  <c r="AK15" i="4"/>
  <c r="AK17" i="4"/>
  <c r="AK31" i="4"/>
  <c r="D17" i="6" l="1"/>
  <c r="D3" i="6"/>
  <c r="D29" i="6"/>
  <c r="D25" i="6"/>
  <c r="D21" i="6"/>
  <c r="D13" i="6"/>
  <c r="D7" i="6"/>
  <c r="D11" i="6"/>
  <c r="D31" i="6"/>
  <c r="D15" i="6"/>
  <c r="D27" i="6"/>
  <c r="D23" i="6"/>
  <c r="D19" i="6"/>
  <c r="D5" i="6"/>
  <c r="D9" i="6"/>
  <c r="AL14" i="4" l="1"/>
  <c r="E14" i="6" s="1"/>
  <c r="K14" i="6" s="1"/>
  <c r="D32" i="6"/>
  <c r="AL26" i="4"/>
  <c r="E26" i="6" s="1"/>
  <c r="K26" i="6" s="1"/>
  <c r="AL12" i="4"/>
  <c r="E12" i="6" s="1"/>
  <c r="K12" i="6" s="1"/>
  <c r="AL28" i="4"/>
  <c r="E28" i="6" s="1"/>
  <c r="K28" i="6" s="1"/>
  <c r="AL10" i="4"/>
  <c r="E10" i="6" s="1"/>
  <c r="K10" i="6" s="1"/>
  <c r="AL3" i="4"/>
  <c r="E3" i="6" s="1"/>
  <c r="K3" i="6" s="1"/>
  <c r="AL32" i="4"/>
  <c r="E32" i="6" s="1"/>
  <c r="K32" i="6" s="1"/>
  <c r="AL7" i="4"/>
  <c r="E7" i="6" s="1"/>
  <c r="K7" i="6" s="1"/>
  <c r="AL15" i="4"/>
  <c r="E15" i="6" s="1"/>
  <c r="K15" i="6" s="1"/>
  <c r="AL22" i="4"/>
  <c r="E22" i="6" s="1"/>
  <c r="K22" i="6" s="1"/>
  <c r="AL25" i="4"/>
  <c r="E25" i="6" s="1"/>
  <c r="K25" i="6" s="1"/>
  <c r="AL6" i="4"/>
  <c r="E6" i="6" s="1"/>
  <c r="K6" i="6" s="1"/>
  <c r="AL8" i="4"/>
  <c r="E8" i="6" s="1"/>
  <c r="K8" i="6" s="1"/>
  <c r="AL13" i="4"/>
  <c r="E13" i="6" s="1"/>
  <c r="K13" i="6" s="1"/>
  <c r="AL21" i="4"/>
  <c r="E21" i="6" s="1"/>
  <c r="K21" i="6" s="1"/>
  <c r="AL11" i="4"/>
  <c r="E11" i="6" s="1"/>
  <c r="K11" i="6" s="1"/>
  <c r="AL27" i="4"/>
  <c r="E27" i="6" s="1"/>
  <c r="K27" i="6" s="1"/>
  <c r="AL9" i="4"/>
  <c r="E9" i="6" s="1"/>
  <c r="K9" i="6" s="1"/>
  <c r="AL31" i="4"/>
  <c r="E31" i="6" s="1"/>
  <c r="K31" i="6" s="1"/>
  <c r="AL20" i="4"/>
  <c r="E20" i="6" s="1"/>
  <c r="K20" i="6" s="1"/>
  <c r="AL18" i="4"/>
  <c r="E18" i="6" s="1"/>
  <c r="K18" i="6" s="1"/>
  <c r="AL24" i="4"/>
  <c r="E24" i="6" s="1"/>
  <c r="K24" i="6" s="1"/>
  <c r="AL23" i="4"/>
  <c r="E23" i="6" s="1"/>
  <c r="K23" i="6" s="1"/>
  <c r="AL17" i="4"/>
  <c r="E17" i="6" s="1"/>
  <c r="K17" i="6" s="1"/>
  <c r="AL4" i="4"/>
  <c r="E4" i="6" s="1"/>
  <c r="K4" i="6" s="1"/>
  <c r="AL19" i="4"/>
  <c r="E19" i="6" s="1"/>
  <c r="K19" i="6" s="1"/>
  <c r="AL30" i="4"/>
  <c r="E30" i="6" s="1"/>
  <c r="K30" i="6" s="1"/>
  <c r="AL16" i="4"/>
  <c r="E16" i="6" s="1"/>
  <c r="K16" i="6" s="1"/>
  <c r="AL5" i="4"/>
  <c r="E5" i="6" s="1"/>
  <c r="K5" i="6" s="1"/>
  <c r="AL29" i="4"/>
  <c r="E29" i="6" s="1"/>
  <c r="K29" i="6" s="1"/>
</calcChain>
</file>

<file path=xl/sharedStrings.xml><?xml version="1.0" encoding="utf-8"?>
<sst xmlns="http://schemas.openxmlformats.org/spreadsheetml/2006/main" count="373" uniqueCount="93">
  <si>
    <t>Agriculture</t>
  </si>
  <si>
    <t>Biology</t>
  </si>
  <si>
    <t>Biomolecular</t>
  </si>
  <si>
    <t>Blood</t>
  </si>
  <si>
    <t>Chemistry</t>
  </si>
  <si>
    <t>Computer Science</t>
  </si>
  <si>
    <t>Dentistry</t>
  </si>
  <si>
    <t>Ecology</t>
  </si>
  <si>
    <t>Economics</t>
  </si>
  <si>
    <t>Education</t>
  </si>
  <si>
    <t>Engineering</t>
  </si>
  <si>
    <t>Engineering Mathematics</t>
  </si>
  <si>
    <t>Environmental Health</t>
  </si>
  <si>
    <t>Environmental Studies</t>
  </si>
  <si>
    <t>Ergonomics</t>
  </si>
  <si>
    <t>Geoscience</t>
  </si>
  <si>
    <t>Health</t>
  </si>
  <si>
    <t>Health Studies</t>
  </si>
  <si>
    <t>Humanities</t>
  </si>
  <si>
    <t>Immunology</t>
  </si>
  <si>
    <t>Information Science</t>
  </si>
  <si>
    <t>Materials Science</t>
  </si>
  <si>
    <t>Mathematics</t>
  </si>
  <si>
    <t>Mechanics</t>
  </si>
  <si>
    <t>Medicine, External</t>
  </si>
  <si>
    <t>Medicine, Internal</t>
  </si>
  <si>
    <t>Neuroscience</t>
  </si>
  <si>
    <t>Oncology</t>
  </si>
  <si>
    <t>Pharmacology</t>
  </si>
  <si>
    <t>Physics</t>
  </si>
  <si>
    <t>Psychology</t>
  </si>
  <si>
    <t>Social Science</t>
  </si>
  <si>
    <t>Statistics</t>
  </si>
  <si>
    <t>Surgery</t>
  </si>
  <si>
    <t>(tom)</t>
  </si>
  <si>
    <t>Totalt</t>
  </si>
  <si>
    <t>Medicine External</t>
  </si>
  <si>
    <t>Medicine Internal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</si>
  <si>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</si>
  <si>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</si>
  <si>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</si>
  <si>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</si>
  <si>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</si>
  <si>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</si>
  <si>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</si>
  <si>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Kungliga tekniska högskolan</t>
  </si>
  <si>
    <t>Chalmers tekniska högskola</t>
  </si>
  <si>
    <t>Luleå tekniska universitet</t>
  </si>
  <si>
    <t>Sveriges lantbruksuniversitet</t>
  </si>
  <si>
    <t>Karlstads universitet</t>
  </si>
  <si>
    <t>Mittuniversitetet</t>
  </si>
  <si>
    <t>Örebro universitet</t>
  </si>
  <si>
    <t>Blekinge tekniska högskola</t>
  </si>
  <si>
    <t>Högskolan i Jönköping</t>
  </si>
  <si>
    <t>Malmö högskola</t>
  </si>
  <si>
    <t>Mälardalens högskola</t>
  </si>
  <si>
    <t>Högskolan i Borås</t>
  </si>
  <si>
    <t>Högskolan Dalarna</t>
  </si>
  <si>
    <t>Högskolan på Gotland</t>
  </si>
  <si>
    <t>Högskolan i Gävle</t>
  </si>
  <si>
    <t>Högskolan i Halmstad</t>
  </si>
  <si>
    <t>Högskolan Kristianstad</t>
  </si>
  <si>
    <t>Högskolan i Skövde</t>
  </si>
  <si>
    <t>Högskolan Väst</t>
  </si>
  <si>
    <t>Södertörns högskola</t>
  </si>
  <si>
    <t>Läsosäte</t>
  </si>
  <si>
    <t>Andel</t>
  </si>
  <si>
    <t xml:space="preserve">Totalt </t>
  </si>
  <si>
    <t>Tab 10, sid 64-65</t>
  </si>
  <si>
    <t>Källa</t>
  </si>
  <si>
    <t>Resurser för citeringar, HSV rapport 2008:18 R</t>
  </si>
  <si>
    <t>Källa:</t>
  </si>
  <si>
    <t>Vetenskapsrådets publikationsdatabas</t>
  </si>
  <si>
    <t>=Områdesnormal*Summa fältnormerade citeringar</t>
  </si>
  <si>
    <t>=Områdesnormal*Volym*Fältnormerad medelcitering</t>
  </si>
  <si>
    <t>Fältfaktor (Waring referensvärde)</t>
  </si>
  <si>
    <t>Volym</t>
  </si>
  <si>
    <t>Bibliometrisk index</t>
  </si>
  <si>
    <t>Medel-citering</t>
  </si>
  <si>
    <t>Lärosäte</t>
  </si>
  <si>
    <t>=Summa fältnormerade citeringar / volym</t>
  </si>
  <si>
    <t>Områdesnormal (=1/fältfaktor)</t>
  </si>
  <si>
    <t>Medelvärde</t>
  </si>
  <si>
    <t>Områdesnormaler</t>
  </si>
  <si>
    <t>Gymnastik- och idrottshögskolan</t>
  </si>
  <si>
    <t>Linnéuniversitetet</t>
  </si>
  <si>
    <t>Sammanfattning fördelningsunderlag för 2013</t>
  </si>
  <si>
    <t>Fjolårets: Sammanfattning fördelningsunderlag för 2012</t>
  </si>
  <si>
    <t>Antal fraktionerade publikationer 2008-2011</t>
  </si>
  <si>
    <t>Antal fältnormerade citeringar 2008-2011</t>
  </si>
  <si>
    <t>Fältnormerad medelcitering 2008-2011</t>
  </si>
  <si>
    <t>Bibiliometriskt index 2008-2011</t>
  </si>
  <si>
    <t>Förändring, 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</si>
</sst>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left"/>
    </xf>
    <xf numFmtId="2" fontId="0" fillId="0" borderId="0" xfId="0" applyNumberFormat="1"/>
    <xf numFmtId="164" fontId="0" fillId="0" borderId="0" xfId="0" applyNumberFormat="1"/>
    <xf numFmtId="10" fontId="0" fillId="0" borderId="0" xfId="1" applyNumberFormat="1" applyFont="1"/>
    <xf numFmtId="164" fontId="4" fillId="0" borderId="0" xfId="0" applyNumberFormat="1" applyFont="1"/>
    <xf numFmtId="0" fontId="2" fillId="3" borderId="2" xfId="0" applyFont="1" applyFill="1" applyBorder="1" applyAlignment="1">
      <alignment horizontal="left"/>
    </xf>
    <xf numFmtId="2" fontId="0" fillId="4" borderId="0" xfId="0" applyNumberFormat="1" applyFill="1"/>
    <xf numFmtId="0" fontId="2" fillId="3" borderId="1" xfId="0" applyFont="1" applyFill="1" applyBorder="1"/>
    <xf numFmtId="0" fontId="2" fillId="5" borderId="0" xfId="0" applyFont="1" applyFill="1" applyAlignment="1">
      <alignment horizontal="left"/>
    </xf>
    <xf numFmtId="164" fontId="2" fillId="5" borderId="0" xfId="0" applyNumberFormat="1" applyFont="1" applyFill="1"/>
    <xf numFmtId="10" fontId="2" fillId="5" borderId="0" xfId="1" applyNumberFormat="1" applyFont="1" applyFill="1"/>
    <xf numFmtId="0" fontId="2" fillId="6" borderId="1" xfId="0" applyFont="1" applyFill="1" applyBorder="1"/>
    <xf numFmtId="0" fontId="4" fillId="6" borderId="1" xfId="0" applyFont="1" applyFill="1" applyBorder="1"/>
    <xf numFmtId="0" fontId="2" fillId="6" borderId="0" xfId="0" applyFont="1" applyFill="1" applyBorder="1"/>
    <xf numFmtId="2" fontId="3" fillId="0" borderId="0" xfId="0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9" xfId="0" quotePrefix="1" applyBorder="1"/>
    <xf numFmtId="0" fontId="2" fillId="0" borderId="3" xfId="0" applyFont="1" applyBorder="1"/>
    <xf numFmtId="0" fontId="0" fillId="0" borderId="0" xfId="0" applyAlignment="1">
      <alignment wrapText="1"/>
    </xf>
    <xf numFmtId="165" fontId="0" fillId="0" borderId="0" xfId="1" applyNumberFormat="1" applyFont="1"/>
    <xf numFmtId="0" fontId="0" fillId="9" borderId="0" xfId="0" applyFill="1"/>
    <xf numFmtId="0" fontId="4" fillId="0" borderId="0" xfId="0" applyFont="1" applyBorder="1" applyAlignment="1">
      <alignment horizontal="left"/>
    </xf>
    <xf numFmtId="0" fontId="0" fillId="0" borderId="3" xfId="0" quotePrefix="1" applyBorder="1"/>
    <xf numFmtId="0" fontId="0" fillId="0" borderId="3" xfId="0" applyBorder="1"/>
    <xf numFmtId="0" fontId="4" fillId="0" borderId="0" xfId="0" applyFont="1" applyBorder="1"/>
    <xf numFmtId="0" fontId="2" fillId="0" borderId="0" xfId="0" applyFont="1"/>
    <xf numFmtId="0" fontId="3" fillId="8" borderId="0" xfId="0" applyFont="1" applyFill="1"/>
    <xf numFmtId="164" fontId="0" fillId="0" borderId="0" xfId="0" applyNumberFormat="1" applyFont="1"/>
    <xf numFmtId="10" fontId="1" fillId="0" borderId="0" xfId="1" applyNumberFormat="1" applyFont="1"/>
    <xf numFmtId="0" fontId="0" fillId="0" borderId="0" xfId="0" applyFont="1"/>
    <xf numFmtId="2" fontId="0" fillId="0" borderId="0" xfId="0" applyNumberFormat="1" applyFont="1"/>
    <xf numFmtId="164" fontId="0" fillId="0" borderId="0" xfId="0" applyNumberFormat="1" applyBorder="1"/>
    <xf numFmtId="2" fontId="0" fillId="0" borderId="0" xfId="0" applyNumberFormat="1" applyBorder="1"/>
    <xf numFmtId="0" fontId="0" fillId="0" borderId="0" xfId="0" applyAlignment="1">
      <alignment horizontal="left" indent="1"/>
    </xf>
    <xf numFmtId="0" fontId="2" fillId="0" borderId="1" xfId="0" applyFont="1" applyBorder="1" applyAlignment="1">
      <alignment horizontal="left"/>
    </xf>
    <xf numFmtId="164" fontId="5" fillId="2" borderId="2" xfId="0" applyNumberFormat="1" applyFont="1" applyFill="1" applyBorder="1"/>
    <xf numFmtId="2" fontId="7" fillId="0" borderId="0" xfId="0" applyNumberFormat="1" applyFont="1"/>
    <xf numFmtId="2" fontId="7" fillId="4" borderId="0" xfId="0" applyNumberFormat="1" applyFont="1" applyFill="1"/>
    <xf numFmtId="0" fontId="2" fillId="7" borderId="11" xfId="0" applyFont="1" applyFill="1" applyBorder="1" applyAlignment="1">
      <alignment horizontal="left"/>
    </xf>
    <xf numFmtId="164" fontId="2" fillId="8" borderId="12" xfId="0" applyNumberFormat="1" applyFont="1" applyFill="1" applyBorder="1"/>
    <xf numFmtId="2" fontId="2" fillId="8" borderId="12" xfId="0" applyNumberFormat="1" applyFont="1" applyFill="1" applyBorder="1"/>
    <xf numFmtId="9" fontId="2" fillId="8" borderId="12" xfId="1" applyNumberFormat="1" applyFont="1" applyFill="1" applyBorder="1"/>
    <xf numFmtId="0" fontId="2" fillId="7" borderId="11" xfId="0" applyFont="1" applyFill="1" applyBorder="1" applyAlignment="1">
      <alignment vertical="center"/>
    </xf>
    <xf numFmtId="0" fontId="2" fillId="8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0" fillId="0" borderId="0" xfId="0" applyNumberFormat="1"/>
    <xf numFmtId="0" fontId="5" fillId="2" borderId="2" xfId="0" applyNumberFormat="1" applyFont="1" applyFill="1" applyBorder="1"/>
    <xf numFmtId="0" fontId="4" fillId="5" borderId="0" xfId="0" applyFont="1" applyFill="1"/>
    <xf numFmtId="0" fontId="0" fillId="5" borderId="0" xfId="0" applyFill="1"/>
    <xf numFmtId="1" fontId="0" fillId="5" borderId="0" xfId="0" applyNumberFormat="1" applyFill="1"/>
    <xf numFmtId="2" fontId="0" fillId="5" borderId="0" xfId="0" applyNumberFormat="1" applyFill="1"/>
    <xf numFmtId="10" fontId="0" fillId="5" borderId="0" xfId="1" applyNumberFormat="1" applyFont="1" applyFill="1"/>
    <xf numFmtId="9" fontId="0" fillId="5" borderId="0" xfId="1" applyNumberFormat="1" applyFont="1" applyFill="1"/>
    <xf numFmtId="10" fontId="0" fillId="10" borderId="0" xfId="0" applyNumberFormat="1" applyFill="1"/>
    <xf numFmtId="0" fontId="6" fillId="10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647699</xdr:colOff>
      <xdr:row>33</xdr:row>
      <xdr:rowOff>57149</xdr:rowOff>
    </xdr:from>
    <xdr:ext cx="2714625" cy="95346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4173199" y="6048374"/>
          <a:ext cx="2714625" cy="9534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sv-SE" sz="1100" b="1"/>
            <a:t>I enlighet med "Resurser för citeringar"  är medelciteringen i humaniora satt till 1,0.</a:t>
          </a:r>
          <a:r>
            <a:rPr lang="sv-SE" sz="1100" b="1" baseline="0"/>
            <a:t> </a:t>
          </a:r>
          <a:br>
            <a:rPr lang="sv-SE" sz="1100" b="1" baseline="0"/>
          </a:br>
          <a:br>
            <a:rPr lang="sv-SE" sz="1100" b="1" baseline="0"/>
          </a:br>
          <a:r>
            <a:rPr lang="sv-SE" sz="1100" b="1" baseline="0"/>
            <a:t>Summan av "fältnormerade citeringar" för humaniora är därför= antal publikationer.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33</xdr:row>
      <xdr:rowOff>0</xdr:rowOff>
    </xdr:from>
    <xdr:ext cx="2714625" cy="43678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211300" y="5991225"/>
          <a:ext cx="2714625" cy="43678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sv-SE" sz="1100" b="1"/>
            <a:t>I enlighet med "Resurser för citeringar"  är medelciteringen i humaniora satt till 1,0.</a:t>
          </a:r>
          <a:r>
            <a:rPr lang="sv-SE" sz="1100" b="1" baseline="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E24" sqref="E24"/>
    </sheetView>
  </sheetViews>
  <sheetFormatPr defaultRowHeight="14" x14ac:dyDescent="0.3"/>
  <cols>
    <col min="1" max="1" width="29.08203125" customWidth="1"/>
    <col min="4" max="4" width="10.83203125" customWidth="1"/>
    <col min="5" max="5" width="8.25" customWidth="1"/>
    <col min="6" max="6" width="4.83203125" customWidth="1"/>
    <col min="7" max="7" width="7.75" style="57" customWidth="1"/>
    <col min="8" max="9" width="9" style="57"/>
    <col min="10" max="10" width="8.75" style="57" customWidth="1"/>
  </cols>
  <sheetData>
    <row r="1" spans="1:11" x14ac:dyDescent="0.3">
      <c r="A1" s="34" t="s">
        <v>86</v>
      </c>
      <c r="G1" s="56" t="s">
        <v>87</v>
      </c>
    </row>
    <row r="2" spans="1:11" ht="39.75" customHeight="1" x14ac:dyDescent="0.3">
      <c r="A2" s="51" t="s">
        <v>79</v>
      </c>
      <c r="B2" s="52" t="s">
        <v>76</v>
      </c>
      <c r="C2" s="52" t="s">
        <v>78</v>
      </c>
      <c r="D2" s="53" t="s">
        <v>77</v>
      </c>
      <c r="E2" s="52" t="s">
        <v>66</v>
      </c>
      <c r="G2" s="53" t="s">
        <v>76</v>
      </c>
      <c r="H2" s="53" t="s">
        <v>78</v>
      </c>
      <c r="I2" s="53" t="s">
        <v>77</v>
      </c>
      <c r="J2" s="53" t="s">
        <v>66</v>
      </c>
      <c r="K2" s="63" t="s">
        <v>92</v>
      </c>
    </row>
    <row r="3" spans="1:11" x14ac:dyDescent="0.3">
      <c r="A3" s="2" t="s">
        <v>38</v>
      </c>
      <c r="B3" s="4">
        <f>Volym!AK3</f>
        <v>5122.9900000000007</v>
      </c>
      <c r="C3" s="3">
        <f>Medelcitering!AK3</f>
        <v>1.1361860944487496</v>
      </c>
      <c r="D3" s="4">
        <f>'Bibliometriskt index'!AK3</f>
        <v>5050.5859431236868</v>
      </c>
      <c r="E3" s="5">
        <f>'Bibliometriskt index'!AL3</f>
        <v>0.12538375722020173</v>
      </c>
      <c r="G3" s="58">
        <v>5009.08</v>
      </c>
      <c r="H3" s="59">
        <v>1.0996909612144341</v>
      </c>
      <c r="I3" s="58">
        <v>4832.5631273291592</v>
      </c>
      <c r="J3" s="60">
        <v>0.12696944305504418</v>
      </c>
      <c r="K3" s="62">
        <f>E3-J3</f>
        <v>-1.5856858348424485E-3</v>
      </c>
    </row>
    <row r="4" spans="1:11" x14ac:dyDescent="0.3">
      <c r="A4" s="2" t="s">
        <v>39</v>
      </c>
      <c r="B4" s="4">
        <f>Volym!AK4</f>
        <v>5599.24</v>
      </c>
      <c r="C4" s="3">
        <f>Medelcitering!AK4</f>
        <v>1.1415531393546265</v>
      </c>
      <c r="D4" s="4">
        <f>'Bibliometriskt index'!AK4</f>
        <v>5654.4429239607562</v>
      </c>
      <c r="E4" s="5">
        <f>'Bibliometriskt index'!AL4</f>
        <v>0.14037486081365361</v>
      </c>
      <c r="G4" s="58">
        <v>5566.42</v>
      </c>
      <c r="H4" s="59">
        <v>1.1480341045052298</v>
      </c>
      <c r="I4" s="58">
        <v>5464.771770485866</v>
      </c>
      <c r="J4" s="60">
        <v>0.14357992018719831</v>
      </c>
      <c r="K4" s="62">
        <f t="shared" ref="K4:K32" si="0">E4-J4</f>
        <v>-3.2050593735447053E-3</v>
      </c>
    </row>
    <row r="5" spans="1:11" x14ac:dyDescent="0.3">
      <c r="A5" s="2" t="s">
        <v>40</v>
      </c>
      <c r="B5" s="4">
        <f>Volym!AK5</f>
        <v>3730.5799999999995</v>
      </c>
      <c r="C5" s="3">
        <f>Medelcitering!AK5</f>
        <v>1.1680167695103709</v>
      </c>
      <c r="D5" s="4">
        <f>'Bibliometriskt index'!AK5</f>
        <v>4101.5068908409085</v>
      </c>
      <c r="E5" s="5">
        <f>'Bibliometriskt index'!AL5</f>
        <v>0.10182231329779529</v>
      </c>
      <c r="G5" s="58">
        <v>3522.55</v>
      </c>
      <c r="H5" s="59">
        <v>1.109363955089353</v>
      </c>
      <c r="I5" s="58">
        <v>3658.5406854556022</v>
      </c>
      <c r="J5" s="60">
        <v>9.6123498232137519E-2</v>
      </c>
      <c r="K5" s="62">
        <f t="shared" si="0"/>
        <v>5.6988150656577669E-3</v>
      </c>
    </row>
    <row r="6" spans="1:11" x14ac:dyDescent="0.3">
      <c r="A6" s="2" t="s">
        <v>41</v>
      </c>
      <c r="B6" s="4">
        <f>Volym!AK6</f>
        <v>3219.82</v>
      </c>
      <c r="C6" s="3">
        <f>Medelcitering!AK6</f>
        <v>1.303457957277115</v>
      </c>
      <c r="D6" s="4">
        <f>'Bibliometriskt index'!AK6</f>
        <v>4123.2429325579797</v>
      </c>
      <c r="E6" s="5">
        <f>'Bibliometriskt index'!AL6</f>
        <v>0.10236192327736447</v>
      </c>
      <c r="G6" s="58">
        <v>3049.4399999999996</v>
      </c>
      <c r="H6" s="59">
        <v>1.3203571803347496</v>
      </c>
      <c r="I6" s="58">
        <v>3859.0166934740723</v>
      </c>
      <c r="J6" s="60">
        <v>0.10139075008448357</v>
      </c>
      <c r="K6" s="62">
        <f t="shared" si="0"/>
        <v>9.7117319288089754E-4</v>
      </c>
    </row>
    <row r="7" spans="1:11" x14ac:dyDescent="0.3">
      <c r="A7" s="2" t="s">
        <v>42</v>
      </c>
      <c r="B7" s="4">
        <f>Volym!AK7</f>
        <v>2530.19</v>
      </c>
      <c r="C7" s="3">
        <f>Medelcitering!AK7</f>
        <v>1.0572209992134978</v>
      </c>
      <c r="D7" s="4">
        <f>'Bibliometriskt index'!AK7</f>
        <v>2461.8289705290717</v>
      </c>
      <c r="E7" s="5">
        <f>'Bibliometriskt index'!AL7</f>
        <v>6.1116347575221726E-2</v>
      </c>
      <c r="G7" s="58">
        <v>2378.7299999999996</v>
      </c>
      <c r="H7" s="59">
        <v>1.0840406435366776</v>
      </c>
      <c r="I7" s="58">
        <v>2381.6679648872737</v>
      </c>
      <c r="J7" s="60">
        <v>6.2575293291803585E-2</v>
      </c>
      <c r="K7" s="62">
        <f t="shared" si="0"/>
        <v>-1.4589457165818595E-3</v>
      </c>
    </row>
    <row r="8" spans="1:11" x14ac:dyDescent="0.3">
      <c r="A8" s="2" t="s">
        <v>43</v>
      </c>
      <c r="B8" s="36">
        <f>Volym!AK8</f>
        <v>2385.5500000000002</v>
      </c>
      <c r="C8" s="3">
        <f>Medelcitering!AK8</f>
        <v>1.0777053509672825</v>
      </c>
      <c r="D8" s="4">
        <f>'Bibliometriskt index'!AK8</f>
        <v>2366.0877523866429</v>
      </c>
      <c r="E8" s="5">
        <f>'Bibliometriskt index'!AL8</f>
        <v>5.8739515701312028E-2</v>
      </c>
      <c r="G8" s="58">
        <v>2174.6699999999996</v>
      </c>
      <c r="H8" s="59">
        <v>1.0550520308828468</v>
      </c>
      <c r="I8" s="58">
        <v>2108.0396480177924</v>
      </c>
      <c r="J8" s="60">
        <v>5.5386057666399868E-2</v>
      </c>
      <c r="K8" s="62">
        <f t="shared" si="0"/>
        <v>3.3534580349121601E-3</v>
      </c>
    </row>
    <row r="9" spans="1:11" x14ac:dyDescent="0.3">
      <c r="A9" s="2" t="s">
        <v>44</v>
      </c>
      <c r="B9" s="36">
        <f>Volym!AK9</f>
        <v>5479.7799999999988</v>
      </c>
      <c r="C9" s="3">
        <f>Medelcitering!AK9</f>
        <v>1.2781827007653597</v>
      </c>
      <c r="D9" s="4">
        <f>'Bibliometriskt index'!AK9</f>
        <v>5246.4862321212113</v>
      </c>
      <c r="E9" s="5">
        <f>'Bibliometriskt index'!AL9</f>
        <v>0.13024709675182078</v>
      </c>
      <c r="G9" s="58">
        <v>5348.9000000000005</v>
      </c>
      <c r="H9" s="59">
        <v>1.246329151788218</v>
      </c>
      <c r="I9" s="58">
        <v>5042.7087888618416</v>
      </c>
      <c r="J9" s="60">
        <v>0.13249075274148073</v>
      </c>
      <c r="K9" s="62">
        <f t="shared" si="0"/>
        <v>-2.2436559896599484E-3</v>
      </c>
    </row>
    <row r="10" spans="1:11" x14ac:dyDescent="0.3">
      <c r="A10" s="2" t="s">
        <v>45</v>
      </c>
      <c r="B10" s="36">
        <f>Volym!AK10</f>
        <v>3447.5500000000006</v>
      </c>
      <c r="C10" s="3">
        <f>Medelcitering!AK10</f>
        <v>1.0679584052443041</v>
      </c>
      <c r="D10" s="4">
        <f>'Bibliometriskt index'!AK10</f>
        <v>3095.2532707526052</v>
      </c>
      <c r="E10" s="5">
        <f>'Bibliometriskt index'!AL10</f>
        <v>7.6841477207900216E-2</v>
      </c>
      <c r="G10" s="58">
        <v>3323.95</v>
      </c>
      <c r="H10" s="59">
        <v>1.1088042840596279</v>
      </c>
      <c r="I10" s="58">
        <v>2983.84463608126</v>
      </c>
      <c r="J10" s="60">
        <v>7.8396718599184387E-2</v>
      </c>
      <c r="K10" s="62">
        <f t="shared" si="0"/>
        <v>-1.5552413912841706E-3</v>
      </c>
    </row>
    <row r="11" spans="1:11" x14ac:dyDescent="0.3">
      <c r="A11" s="2" t="s">
        <v>46</v>
      </c>
      <c r="B11" s="36">
        <f>Volym!AK11</f>
        <v>2124.1799999999998</v>
      </c>
      <c r="C11" s="3">
        <f>Medelcitering!AK11</f>
        <v>1.1412545076217648</v>
      </c>
      <c r="D11" s="4">
        <f>'Bibliometriskt index'!AK11</f>
        <v>1837.7626414462441</v>
      </c>
      <c r="E11" s="5">
        <f>'Bibliometriskt index'!AL11</f>
        <v>4.5623535062733506E-2</v>
      </c>
      <c r="G11" s="58">
        <v>2091.4199999999996</v>
      </c>
      <c r="H11" s="59">
        <v>1.1069656023180428</v>
      </c>
      <c r="I11" s="58">
        <v>1795.0187466789541</v>
      </c>
      <c r="J11" s="60">
        <v>4.7161832041116451E-2</v>
      </c>
      <c r="K11" s="62">
        <f t="shared" si="0"/>
        <v>-1.5382969783829456E-3</v>
      </c>
    </row>
    <row r="12" spans="1:11" x14ac:dyDescent="0.3">
      <c r="A12" s="2" t="s">
        <v>47</v>
      </c>
      <c r="B12" s="36">
        <f>Volym!AK12</f>
        <v>687.24999999999977</v>
      </c>
      <c r="C12" s="3">
        <f>Medelcitering!AK12</f>
        <v>0.74054565296471475</v>
      </c>
      <c r="D12" s="4">
        <f>'Bibliometriskt index'!AK12</f>
        <v>478.55596025626392</v>
      </c>
      <c r="E12" s="5">
        <f>'Bibliometriskt index'!AL12</f>
        <v>1.1880432292959093E-2</v>
      </c>
      <c r="G12" s="58">
        <v>650.11</v>
      </c>
      <c r="H12" s="59">
        <v>0.82281460060605138</v>
      </c>
      <c r="I12" s="58">
        <v>475.10823029167767</v>
      </c>
      <c r="J12" s="60">
        <v>1.2482863813998791E-2</v>
      </c>
      <c r="K12" s="62">
        <f t="shared" si="0"/>
        <v>-6.0243152103969799E-4</v>
      </c>
    </row>
    <row r="13" spans="1:11" x14ac:dyDescent="0.3">
      <c r="A13" s="2" t="s">
        <v>48</v>
      </c>
      <c r="B13" s="36">
        <f>Volym!AK13</f>
        <v>2172.8700000000008</v>
      </c>
      <c r="C13" s="3">
        <f>Medelcitering!AK13</f>
        <v>1.1908397649192075</v>
      </c>
      <c r="D13" s="4">
        <f>'Bibliometriskt index'!AK13</f>
        <v>2198.5393582368315</v>
      </c>
      <c r="E13" s="5">
        <f>'Bibliometriskt index'!AL13</f>
        <v>5.4580028582135974E-2</v>
      </c>
      <c r="G13" s="58">
        <v>2096.7199999999998</v>
      </c>
      <c r="H13" s="59">
        <v>1.2472957762600636</v>
      </c>
      <c r="I13" s="58">
        <v>2225.664359694239</v>
      </c>
      <c r="J13" s="60">
        <v>5.8476497198707157E-2</v>
      </c>
      <c r="K13" s="62">
        <f t="shared" si="0"/>
        <v>-3.8964686165711832E-3</v>
      </c>
    </row>
    <row r="14" spans="1:11" x14ac:dyDescent="0.3">
      <c r="A14" s="2" t="s">
        <v>49</v>
      </c>
      <c r="B14" s="36">
        <f>Volym!AK14</f>
        <v>298.77999999999992</v>
      </c>
      <c r="C14" s="3">
        <f>Medelcitering!AK14</f>
        <v>0.73666242720396302</v>
      </c>
      <c r="D14" s="4">
        <f>'Bibliometriskt index'!AK14</f>
        <v>293.14238621619387</v>
      </c>
      <c r="E14" s="5">
        <f>'Bibliometriskt index'!AL14</f>
        <v>7.277431608568855E-3</v>
      </c>
      <c r="G14" s="58">
        <v>276.39000000000004</v>
      </c>
      <c r="H14" s="59">
        <v>0.71916494808061049</v>
      </c>
      <c r="I14" s="58">
        <v>236.79574545666631</v>
      </c>
      <c r="J14" s="60">
        <v>6.2215067090191506E-3</v>
      </c>
      <c r="K14" s="62">
        <f t="shared" si="0"/>
        <v>1.0559248995497044E-3</v>
      </c>
    </row>
    <row r="15" spans="1:11" x14ac:dyDescent="0.3">
      <c r="A15" s="2" t="s">
        <v>50</v>
      </c>
      <c r="B15" s="36">
        <f>Volym!AK15</f>
        <v>330.27</v>
      </c>
      <c r="C15" s="3">
        <f>Medelcitering!AK15</f>
        <v>0.85466436551912084</v>
      </c>
      <c r="D15" s="4">
        <f>'Bibliometriskt index'!AK15</f>
        <v>343.73031830149012</v>
      </c>
      <c r="E15" s="5">
        <f>'Bibliometriskt index'!AL15</f>
        <v>8.5333066825274782E-3</v>
      </c>
      <c r="G15" s="58">
        <v>305.41000000000003</v>
      </c>
      <c r="H15" s="59">
        <v>0.87711600798926048</v>
      </c>
      <c r="I15" s="58">
        <v>328.18714927080373</v>
      </c>
      <c r="J15" s="60">
        <v>8.6226994790995024E-3</v>
      </c>
      <c r="K15" s="62">
        <f t="shared" si="0"/>
        <v>-8.9392796572024258E-5</v>
      </c>
    </row>
    <row r="16" spans="1:11" x14ac:dyDescent="0.3">
      <c r="A16" s="2" t="s">
        <v>85</v>
      </c>
      <c r="B16" s="36">
        <f>Volym!AK16</f>
        <v>506.97999999999985</v>
      </c>
      <c r="C16" s="3">
        <f>Medelcitering!AK16</f>
        <v>0.91382303049429969</v>
      </c>
      <c r="D16" s="4">
        <f>'Bibliometriskt index'!AK16</f>
        <v>570.8840872531332</v>
      </c>
      <c r="E16" s="5">
        <f>'Bibliometriskt index'!AL16</f>
        <v>1.417253217806898E-2</v>
      </c>
      <c r="G16" s="58">
        <v>486.94999999999993</v>
      </c>
      <c r="H16" s="59">
        <v>0.95077523359687854</v>
      </c>
      <c r="I16" s="58">
        <v>541.92271470008131</v>
      </c>
      <c r="J16" s="60">
        <v>1.423832931953343E-2</v>
      </c>
      <c r="K16" s="62">
        <f t="shared" si="0"/>
        <v>-6.5797141464450648E-5</v>
      </c>
    </row>
    <row r="17" spans="1:11" x14ac:dyDescent="0.3">
      <c r="A17" s="2" t="s">
        <v>51</v>
      </c>
      <c r="B17" s="36">
        <f>Volym!AK17</f>
        <v>436.46</v>
      </c>
      <c r="C17" s="3">
        <f>Medelcitering!AK17</f>
        <v>1.0940063236035376</v>
      </c>
      <c r="D17" s="4">
        <f>'Bibliometriskt index'!AK17</f>
        <v>603.41391540263965</v>
      </c>
      <c r="E17" s="5">
        <f>'Bibliometriskt index'!AL17</f>
        <v>1.4980104234270838E-2</v>
      </c>
      <c r="G17" s="58">
        <v>410.00000000000006</v>
      </c>
      <c r="H17" s="59">
        <v>1.101560975609756</v>
      </c>
      <c r="I17" s="58">
        <v>538.49486843495515</v>
      </c>
      <c r="J17" s="60">
        <v>1.4148267023461175E-2</v>
      </c>
      <c r="K17" s="62">
        <f t="shared" si="0"/>
        <v>8.3183721080966333E-4</v>
      </c>
    </row>
    <row r="18" spans="1:11" x14ac:dyDescent="0.3">
      <c r="A18" s="2" t="s">
        <v>52</v>
      </c>
      <c r="B18" s="36">
        <f>Volym!AK18</f>
        <v>128.4</v>
      </c>
      <c r="C18" s="3">
        <f>Medelcitering!AK18</f>
        <v>1.1045171339563862</v>
      </c>
      <c r="D18" s="4">
        <f>'Bibliometriskt index'!AK18</f>
        <v>162.43345682476183</v>
      </c>
      <c r="E18" s="5">
        <f>'Bibliometriskt index'!AL18</f>
        <v>4.0325058011700266E-3</v>
      </c>
      <c r="G18" s="58">
        <v>117.93</v>
      </c>
      <c r="H18" s="59">
        <v>0.98600864919867715</v>
      </c>
      <c r="I18" s="58">
        <v>144.93781304246156</v>
      </c>
      <c r="J18" s="60">
        <v>3.8080564939848341E-3</v>
      </c>
      <c r="K18" s="62">
        <f t="shared" si="0"/>
        <v>2.2444930718519248E-4</v>
      </c>
    </row>
    <row r="19" spans="1:11" x14ac:dyDescent="0.3">
      <c r="A19" s="2" t="s">
        <v>53</v>
      </c>
      <c r="B19" s="36">
        <f>Volym!AK19</f>
        <v>211.60999999999999</v>
      </c>
      <c r="C19" s="3">
        <f>Medelcitering!AK19</f>
        <v>0.84764425121686138</v>
      </c>
      <c r="D19" s="4">
        <f>'Bibliometriskt index'!AK19</f>
        <v>239.50775827538845</v>
      </c>
      <c r="E19" s="5">
        <f>'Bibliometriskt index'!AL19</f>
        <v>5.9459205237051907E-3</v>
      </c>
      <c r="G19" s="58">
        <v>194.22999999999996</v>
      </c>
      <c r="H19" s="59">
        <v>0.81331411213509774</v>
      </c>
      <c r="I19" s="58">
        <v>210.64887664880445</v>
      </c>
      <c r="J19" s="60">
        <v>5.5345310228883142E-3</v>
      </c>
      <c r="K19" s="62">
        <f t="shared" si="0"/>
        <v>4.1138950081687654E-4</v>
      </c>
    </row>
    <row r="20" spans="1:11" x14ac:dyDescent="0.3">
      <c r="A20" s="2" t="s">
        <v>54</v>
      </c>
      <c r="B20" s="36">
        <f>Volym!AK20</f>
        <v>273.34000000000009</v>
      </c>
      <c r="C20" s="3">
        <f>Medelcitering!AK20</f>
        <v>0.76278627350552397</v>
      </c>
      <c r="D20" s="4">
        <f>'Bibliometriskt index'!AK20</f>
        <v>249.64075769771978</v>
      </c>
      <c r="E20" s="5">
        <f>'Bibliometriskt index'!AL20</f>
        <v>6.1974781753895113E-3</v>
      </c>
      <c r="G20" s="58">
        <v>254.74000000000009</v>
      </c>
      <c r="H20" s="59">
        <v>0.79920703462353726</v>
      </c>
      <c r="I20" s="58">
        <v>204.79018950875462</v>
      </c>
      <c r="J20" s="60">
        <v>5.3806014779230124E-3</v>
      </c>
      <c r="K20" s="62">
        <f t="shared" si="0"/>
        <v>8.1687669746649885E-4</v>
      </c>
    </row>
    <row r="21" spans="1:11" x14ac:dyDescent="0.3">
      <c r="A21" s="2" t="s">
        <v>55</v>
      </c>
      <c r="B21" s="36">
        <f>Volym!AK21</f>
        <v>175.51000000000002</v>
      </c>
      <c r="C21" s="3">
        <f>Medelcitering!AK21</f>
        <v>0.8626289100336163</v>
      </c>
      <c r="D21" s="4">
        <f>'Bibliometriskt index'!AK21</f>
        <v>192.67717050562413</v>
      </c>
      <c r="E21" s="5">
        <f>'Bibliometriskt index'!AL21</f>
        <v>4.7833237253281907E-3</v>
      </c>
      <c r="G21" s="58">
        <v>144.89000000000001</v>
      </c>
      <c r="H21" s="59">
        <v>0.9026157774863689</v>
      </c>
      <c r="I21" s="58">
        <v>166.19038166015389</v>
      </c>
      <c r="J21" s="60">
        <v>4.366440674341907E-3</v>
      </c>
      <c r="K21" s="62">
        <f t="shared" si="0"/>
        <v>4.1688305098628361E-4</v>
      </c>
    </row>
    <row r="22" spans="1:11" x14ac:dyDescent="0.3">
      <c r="A22" s="2" t="s">
        <v>84</v>
      </c>
      <c r="B22" s="36">
        <f>Volym!AK22</f>
        <v>30.449999999999996</v>
      </c>
      <c r="C22" s="3">
        <f>Medelcitering!AK22</f>
        <v>0.83612479474548451</v>
      </c>
      <c r="D22" s="4">
        <f>'Bibliometriskt index'!AK22</f>
        <v>22.158843369532136</v>
      </c>
      <c r="E22" s="5">
        <f>'Bibliometriskt index'!AL22</f>
        <v>5.5010627848212285E-4</v>
      </c>
      <c r="G22" s="58">
        <v>30.53</v>
      </c>
      <c r="H22" s="59">
        <v>1.1814608581722894</v>
      </c>
      <c r="I22" s="58">
        <v>30.625239760748862</v>
      </c>
      <c r="J22" s="60">
        <v>8.046391807815951E-4</v>
      </c>
      <c r="K22" s="62">
        <f t="shared" si="0"/>
        <v>-2.5453290229947225E-4</v>
      </c>
    </row>
    <row r="23" spans="1:11" x14ac:dyDescent="0.3">
      <c r="A23" s="2" t="s">
        <v>56</v>
      </c>
      <c r="B23" s="36">
        <f>Volym!AK23</f>
        <v>126.98</v>
      </c>
      <c r="C23" s="3">
        <f>Medelcitering!AK23</f>
        <v>0.6388407623247756</v>
      </c>
      <c r="D23" s="4">
        <f>'Bibliometriskt index'!AK23</f>
        <v>81.717427977185224</v>
      </c>
      <c r="E23" s="5">
        <f>'Bibliometriskt index'!AL23</f>
        <v>2.0286830608437765E-3</v>
      </c>
      <c r="G23" s="58">
        <v>120.16000000000001</v>
      </c>
      <c r="H23" s="59">
        <v>0.72811251664447385</v>
      </c>
      <c r="I23" s="58">
        <v>88.994785941922842</v>
      </c>
      <c r="J23" s="60">
        <v>2.3382246870086612E-3</v>
      </c>
      <c r="K23" s="62">
        <f t="shared" si="0"/>
        <v>-3.0954162616488468E-4</v>
      </c>
    </row>
    <row r="24" spans="1:11" x14ac:dyDescent="0.3">
      <c r="A24" s="2" t="s">
        <v>57</v>
      </c>
      <c r="B24" s="36">
        <f>Volym!AK24</f>
        <v>86.31</v>
      </c>
      <c r="C24" s="3">
        <f>Medelcitering!AK24</f>
        <v>0.92654385355115265</v>
      </c>
      <c r="D24" s="4">
        <f>'Bibliometriskt index'!AK24</f>
        <v>81.497335505432602</v>
      </c>
      <c r="E24" s="5">
        <f>'Bibliometriskt index'!AL24</f>
        <v>2.0232191361912724E-3</v>
      </c>
      <c r="G24" s="58">
        <v>85.059999999999988</v>
      </c>
      <c r="H24" s="59">
        <v>0.68575123442276054</v>
      </c>
      <c r="I24" s="58">
        <v>69.421523611659907</v>
      </c>
      <c r="J24" s="60">
        <v>1.8239621411581168E-3</v>
      </c>
      <c r="K24" s="62">
        <f t="shared" si="0"/>
        <v>1.9925699503315557E-4</v>
      </c>
    </row>
    <row r="25" spans="1:11" x14ac:dyDescent="0.3">
      <c r="A25" s="2" t="s">
        <v>58</v>
      </c>
      <c r="B25" s="36">
        <f>Volym!AK25</f>
        <v>13.799999999999999</v>
      </c>
      <c r="C25" s="3">
        <f>Medelcitering!AK25</f>
        <v>1.1746376811594208</v>
      </c>
      <c r="D25" s="4">
        <f>'Bibliometriskt index'!AK25</f>
        <v>25.316094890468264</v>
      </c>
      <c r="E25" s="5">
        <f>'Bibliometriskt index'!AL25</f>
        <v>6.2848689860069303E-4</v>
      </c>
      <c r="G25" s="58">
        <v>15.1</v>
      </c>
      <c r="H25" s="59">
        <v>0.61986754966887414</v>
      </c>
      <c r="I25" s="58">
        <v>14.346510657002938</v>
      </c>
      <c r="J25" s="60">
        <v>3.7693630065618118E-4</v>
      </c>
      <c r="K25" s="62">
        <f t="shared" si="0"/>
        <v>2.5155059794451185E-4</v>
      </c>
    </row>
    <row r="26" spans="1:11" x14ac:dyDescent="0.3">
      <c r="A26" s="2" t="s">
        <v>59</v>
      </c>
      <c r="B26" s="36">
        <f>Volym!AK26</f>
        <v>119.81</v>
      </c>
      <c r="C26" s="3">
        <f>Medelcitering!AK26</f>
        <v>0.73432935481178518</v>
      </c>
      <c r="D26" s="4">
        <f>'Bibliometriskt index'!AK26</f>
        <v>130.42791959779328</v>
      </c>
      <c r="E26" s="5">
        <f>'Bibliometriskt index'!AL26</f>
        <v>3.2379495745143904E-3</v>
      </c>
      <c r="G26" s="58">
        <v>121.11999999999999</v>
      </c>
      <c r="H26" s="59">
        <v>0.85956076618229849</v>
      </c>
      <c r="I26" s="58">
        <v>160.63769420893402</v>
      </c>
      <c r="J26" s="60">
        <v>4.2205508815830557E-3</v>
      </c>
      <c r="K26" s="62">
        <f t="shared" si="0"/>
        <v>-9.8260130706866525E-4</v>
      </c>
    </row>
    <row r="27" spans="1:11" x14ac:dyDescent="0.3">
      <c r="A27" s="2" t="s">
        <v>60</v>
      </c>
      <c r="B27" s="36">
        <f>Volym!AK27</f>
        <v>102.35000000000001</v>
      </c>
      <c r="C27" s="3">
        <f>Medelcitering!AK27</f>
        <v>1.0643869076697607</v>
      </c>
      <c r="D27" s="4">
        <f>'Bibliometriskt index'!AK27</f>
        <v>140.69327231496632</v>
      </c>
      <c r="E27" s="5">
        <f>'Bibliometriskt index'!AL27</f>
        <v>3.4927929743425127E-3</v>
      </c>
      <c r="G27" s="58">
        <v>90.52</v>
      </c>
      <c r="H27" s="59">
        <v>0.66758727353071146</v>
      </c>
      <c r="I27" s="58">
        <v>70.406436662439759</v>
      </c>
      <c r="J27" s="60">
        <v>1.8498394775157024E-3</v>
      </c>
      <c r="K27" s="62">
        <f t="shared" si="0"/>
        <v>1.6429534968268103E-3</v>
      </c>
    </row>
    <row r="28" spans="1:11" x14ac:dyDescent="0.3">
      <c r="A28" s="2" t="s">
        <v>61</v>
      </c>
      <c r="B28" s="36">
        <f>Volym!AK28</f>
        <v>66.040000000000006</v>
      </c>
      <c r="C28" s="3">
        <f>Medelcitering!AK28</f>
        <v>1.2330405814657779</v>
      </c>
      <c r="D28" s="4">
        <f>'Bibliometriskt index'!AK28</f>
        <v>82.61097309331916</v>
      </c>
      <c r="E28" s="5">
        <f>'Bibliometriskt index'!AL28</f>
        <v>2.0508658422414812E-3</v>
      </c>
      <c r="G28" s="58">
        <v>67.05</v>
      </c>
      <c r="H28" s="59">
        <v>1.0947054436987322</v>
      </c>
      <c r="I28" s="58">
        <v>88.979928310694262</v>
      </c>
      <c r="J28" s="60">
        <v>2.3378343216657769E-3</v>
      </c>
      <c r="K28" s="62">
        <f t="shared" si="0"/>
        <v>-2.8696847942429569E-4</v>
      </c>
    </row>
    <row r="29" spans="1:11" x14ac:dyDescent="0.3">
      <c r="A29" s="2" t="s">
        <v>62</v>
      </c>
      <c r="B29" s="36">
        <f>Volym!AK29</f>
        <v>138.33000000000001</v>
      </c>
      <c r="C29" s="3">
        <f>Medelcitering!AK29</f>
        <v>0.91874503000072272</v>
      </c>
      <c r="D29" s="4">
        <f>'Bibliometriskt index'!AK29</f>
        <v>137.29790744873148</v>
      </c>
      <c r="E29" s="5">
        <f>'Bibliometriskt index'!AL29</f>
        <v>3.4085010508199342E-3</v>
      </c>
      <c r="G29" s="58">
        <v>116.56</v>
      </c>
      <c r="H29" s="59">
        <v>0.70367192862045291</v>
      </c>
      <c r="I29" s="58">
        <v>82.481163950927055</v>
      </c>
      <c r="J29" s="60">
        <v>2.1670875627379424E-3</v>
      </c>
      <c r="K29" s="62">
        <f t="shared" si="0"/>
        <v>1.2414134880819917E-3</v>
      </c>
    </row>
    <row r="30" spans="1:11" x14ac:dyDescent="0.3">
      <c r="A30" s="2" t="s">
        <v>63</v>
      </c>
      <c r="B30" s="36">
        <f>Volym!AK30</f>
        <v>46.95</v>
      </c>
      <c r="C30" s="3">
        <f>Medelcitering!AK30</f>
        <v>0.67028753993610224</v>
      </c>
      <c r="D30" s="4">
        <f>'Bibliometriskt index'!AK30</f>
        <v>41.43203351360485</v>
      </c>
      <c r="E30" s="5">
        <f>'Bibliometriskt index'!AL30</f>
        <v>1.0285745237702355E-3</v>
      </c>
      <c r="G30" s="58">
        <v>41.120000000000005</v>
      </c>
      <c r="H30" s="59">
        <v>0.68239299610894943</v>
      </c>
      <c r="I30" s="58">
        <v>29.288156656314502</v>
      </c>
      <c r="J30" s="60">
        <v>7.6950902466873183E-4</v>
      </c>
      <c r="K30" s="62">
        <f t="shared" si="0"/>
        <v>2.5906549910150367E-4</v>
      </c>
    </row>
    <row r="31" spans="1:11" x14ac:dyDescent="0.3">
      <c r="A31" s="2" t="s">
        <v>64</v>
      </c>
      <c r="B31" s="40">
        <f>Volym!AK31</f>
        <v>137.99</v>
      </c>
      <c r="C31" s="41">
        <f>Medelcitering!AK31</f>
        <v>0.96905572867599099</v>
      </c>
      <c r="D31" s="40">
        <f>'Bibliometriskt index'!AK31</f>
        <v>268.14794488106907</v>
      </c>
      <c r="E31" s="5">
        <f>'Bibliometriskt index'!AL31</f>
        <v>6.6569299480665469E-3</v>
      </c>
      <c r="G31" s="58">
        <v>128.01</v>
      </c>
      <c r="H31" s="59">
        <v>0.9813295836262792</v>
      </c>
      <c r="I31" s="58">
        <v>226.74199856238656</v>
      </c>
      <c r="J31" s="60">
        <v>5.957357310418623E-3</v>
      </c>
      <c r="K31" s="62">
        <f t="shared" si="0"/>
        <v>6.9957263764792391E-4</v>
      </c>
    </row>
    <row r="32" spans="1:11" x14ac:dyDescent="0.3">
      <c r="A32" s="47" t="s">
        <v>35</v>
      </c>
      <c r="B32" s="48">
        <f>Volym!AK32</f>
        <v>39730.359999999993</v>
      </c>
      <c r="C32" s="49">
        <f>Medelcitering!AK32</f>
        <v>1.1355801961019236</v>
      </c>
      <c r="D32" s="48">
        <f>'Bibliometriskt index'!AK32</f>
        <v>40281.022479281237</v>
      </c>
      <c r="E32" s="50">
        <f>'Bibliometriskt index'!AL32</f>
        <v>1</v>
      </c>
      <c r="G32" s="58">
        <v>38217.760000000002</v>
      </c>
      <c r="H32" s="59">
        <v>1.1297943678541071</v>
      </c>
      <c r="I32" s="58">
        <v>38060.835828303439</v>
      </c>
      <c r="J32" s="61">
        <v>1</v>
      </c>
      <c r="K32" s="62">
        <f t="shared" si="0"/>
        <v>0</v>
      </c>
    </row>
  </sheetData>
  <pageMargins left="0.55000000000000004" right="0.16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9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4" x14ac:dyDescent="0.3"/>
  <cols>
    <col min="1" max="1" width="29.33203125" customWidth="1"/>
    <col min="39" max="39" width="9" customWidth="1"/>
  </cols>
  <sheetData>
    <row r="1" spans="1:37" x14ac:dyDescent="0.3">
      <c r="A1" s="30" t="s">
        <v>88</v>
      </c>
    </row>
    <row r="2" spans="1:37" x14ac:dyDescent="0.3">
      <c r="A2" s="1" t="s">
        <v>79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</row>
    <row r="3" spans="1:37" x14ac:dyDescent="0.3">
      <c r="A3" s="2" t="s">
        <v>38</v>
      </c>
      <c r="B3" s="4">
        <v>27.87</v>
      </c>
      <c r="C3" s="4">
        <v>363.82</v>
      </c>
      <c r="D3" s="4">
        <v>528.37</v>
      </c>
      <c r="E3" s="4">
        <v>102</v>
      </c>
      <c r="F3" s="4">
        <v>435.91</v>
      </c>
      <c r="G3" s="4">
        <v>171.63</v>
      </c>
      <c r="H3" s="4">
        <v>12.01</v>
      </c>
      <c r="I3" s="4">
        <v>277.10000000000002</v>
      </c>
      <c r="J3" s="4">
        <v>142.36000000000001</v>
      </c>
      <c r="K3" s="4">
        <v>22.92</v>
      </c>
      <c r="L3" s="4">
        <v>36.42</v>
      </c>
      <c r="M3" s="4">
        <v>38.29</v>
      </c>
      <c r="N3" s="4">
        <v>55.13</v>
      </c>
      <c r="O3" s="4">
        <v>55.48</v>
      </c>
      <c r="P3" s="4">
        <v>14.87</v>
      </c>
      <c r="Q3" s="4">
        <v>177.54</v>
      </c>
      <c r="R3" s="4">
        <v>124.01</v>
      </c>
      <c r="S3" s="4">
        <v>15.81</v>
      </c>
      <c r="T3" s="4">
        <v>55.7</v>
      </c>
      <c r="U3" s="4">
        <v>126.08</v>
      </c>
      <c r="V3" s="4">
        <v>13.17</v>
      </c>
      <c r="W3" s="4">
        <v>329.4</v>
      </c>
      <c r="X3" s="4">
        <v>94.58</v>
      </c>
      <c r="Y3" s="4">
        <v>0.25</v>
      </c>
      <c r="Z3" s="4">
        <v>124.5</v>
      </c>
      <c r="AA3" s="4">
        <v>483.82</v>
      </c>
      <c r="AB3" s="4">
        <v>241</v>
      </c>
      <c r="AC3" s="4">
        <v>186.06</v>
      </c>
      <c r="AD3" s="4">
        <v>102.56</v>
      </c>
      <c r="AE3" s="4">
        <v>429.68</v>
      </c>
      <c r="AF3" s="4">
        <v>83.06</v>
      </c>
      <c r="AG3" s="4">
        <v>118.82</v>
      </c>
      <c r="AH3" s="4">
        <v>49.08</v>
      </c>
      <c r="AI3" s="4">
        <v>80.36</v>
      </c>
      <c r="AJ3" s="4">
        <v>3.33</v>
      </c>
      <c r="AK3" s="4">
        <v>5122.9900000000007</v>
      </c>
    </row>
    <row r="4" spans="1:37" x14ac:dyDescent="0.3">
      <c r="A4" s="2" t="s">
        <v>39</v>
      </c>
      <c r="B4" s="4">
        <v>56.16</v>
      </c>
      <c r="C4" s="4">
        <v>422.41</v>
      </c>
      <c r="D4" s="4">
        <v>395.21</v>
      </c>
      <c r="E4" s="4">
        <v>197.75</v>
      </c>
      <c r="F4" s="4">
        <v>492.83</v>
      </c>
      <c r="G4" s="4">
        <v>211.39</v>
      </c>
      <c r="H4" s="4">
        <v>5.93</v>
      </c>
      <c r="I4" s="4">
        <v>394.48</v>
      </c>
      <c r="J4" s="4">
        <v>220.04</v>
      </c>
      <c r="K4" s="4">
        <v>21.75</v>
      </c>
      <c r="L4" s="4">
        <v>75.47</v>
      </c>
      <c r="M4" s="4">
        <v>31.15</v>
      </c>
      <c r="N4" s="4">
        <v>32.75</v>
      </c>
      <c r="O4" s="4">
        <v>57.97</v>
      </c>
      <c r="P4" s="4">
        <v>25.3</v>
      </c>
      <c r="Q4" s="4">
        <v>123.41</v>
      </c>
      <c r="R4" s="4">
        <v>176.83</v>
      </c>
      <c r="S4" s="4">
        <v>19.170000000000002</v>
      </c>
      <c r="T4" s="4">
        <v>51.92</v>
      </c>
      <c r="U4" s="4">
        <v>136.02000000000001</v>
      </c>
      <c r="V4" s="4">
        <v>12.83</v>
      </c>
      <c r="W4" s="4">
        <v>307.95999999999998</v>
      </c>
      <c r="X4" s="4">
        <v>55</v>
      </c>
      <c r="Y4" s="4">
        <v>4.25</v>
      </c>
      <c r="Z4" s="4">
        <v>204.28</v>
      </c>
      <c r="AA4" s="4">
        <v>592.66</v>
      </c>
      <c r="AB4" s="4">
        <v>301.33999999999997</v>
      </c>
      <c r="AC4" s="4">
        <v>285.86</v>
      </c>
      <c r="AD4" s="4">
        <v>32.93</v>
      </c>
      <c r="AE4" s="4">
        <v>320.01</v>
      </c>
      <c r="AF4" s="4">
        <v>112.71</v>
      </c>
      <c r="AG4" s="4">
        <v>82.11</v>
      </c>
      <c r="AH4" s="4">
        <v>35.03</v>
      </c>
      <c r="AI4" s="4">
        <v>100.83</v>
      </c>
      <c r="AJ4" s="4">
        <v>3.5</v>
      </c>
      <c r="AK4" s="4">
        <v>5599.24</v>
      </c>
    </row>
    <row r="5" spans="1:37" x14ac:dyDescent="0.3">
      <c r="A5" s="2" t="s">
        <v>40</v>
      </c>
      <c r="B5" s="4">
        <v>8.66</v>
      </c>
      <c r="C5" s="4">
        <v>281.79000000000002</v>
      </c>
      <c r="D5" s="4">
        <v>245.57</v>
      </c>
      <c r="E5" s="4">
        <v>94.17</v>
      </c>
      <c r="F5" s="4">
        <v>130.5</v>
      </c>
      <c r="G5" s="4">
        <v>70.5</v>
      </c>
      <c r="H5" s="4">
        <v>218.42</v>
      </c>
      <c r="I5" s="4">
        <v>203.78</v>
      </c>
      <c r="J5" s="4">
        <v>187.73</v>
      </c>
      <c r="K5" s="4">
        <v>48.21</v>
      </c>
      <c r="L5" s="4">
        <v>6.03</v>
      </c>
      <c r="M5" s="4">
        <v>7.28</v>
      </c>
      <c r="N5" s="4">
        <v>35.54</v>
      </c>
      <c r="O5" s="4">
        <v>53.86</v>
      </c>
      <c r="P5" s="4">
        <v>20</v>
      </c>
      <c r="Q5" s="4">
        <v>34.450000000000003</v>
      </c>
      <c r="R5" s="4">
        <v>158.66999999999999</v>
      </c>
      <c r="S5" s="4">
        <v>29.53</v>
      </c>
      <c r="T5" s="4">
        <v>54.08</v>
      </c>
      <c r="U5" s="4">
        <v>135.11000000000001</v>
      </c>
      <c r="V5" s="4">
        <v>6.75</v>
      </c>
      <c r="W5" s="4">
        <v>69.459999999999994</v>
      </c>
      <c r="X5" s="4">
        <v>51.43</v>
      </c>
      <c r="Y5" s="4"/>
      <c r="Z5" s="4">
        <v>210.37</v>
      </c>
      <c r="AA5" s="4">
        <v>460.53</v>
      </c>
      <c r="AB5" s="4">
        <v>325.29000000000002</v>
      </c>
      <c r="AC5" s="4">
        <v>151.62</v>
      </c>
      <c r="AD5" s="4">
        <v>19.34</v>
      </c>
      <c r="AE5" s="4">
        <v>99.78</v>
      </c>
      <c r="AF5" s="4">
        <v>93.98</v>
      </c>
      <c r="AG5" s="4">
        <v>113.74</v>
      </c>
      <c r="AH5" s="4">
        <v>26.21</v>
      </c>
      <c r="AI5" s="4">
        <v>76.53</v>
      </c>
      <c r="AJ5" s="4">
        <v>1.67</v>
      </c>
      <c r="AK5" s="4">
        <v>3730.5799999999995</v>
      </c>
    </row>
    <row r="6" spans="1:37" x14ac:dyDescent="0.3">
      <c r="A6" s="2" t="s">
        <v>41</v>
      </c>
      <c r="B6" s="4">
        <v>6.48</v>
      </c>
      <c r="C6" s="4">
        <v>388.65</v>
      </c>
      <c r="D6" s="4">
        <v>278.64</v>
      </c>
      <c r="E6" s="4">
        <v>11.63</v>
      </c>
      <c r="F6" s="4">
        <v>389.79</v>
      </c>
      <c r="G6" s="4">
        <v>106.13</v>
      </c>
      <c r="H6" s="4">
        <v>3.92</v>
      </c>
      <c r="I6" s="4">
        <v>363.86</v>
      </c>
      <c r="J6" s="4">
        <v>140.33000000000001</v>
      </c>
      <c r="K6" s="4">
        <v>57.42</v>
      </c>
      <c r="L6" s="4">
        <v>3.53</v>
      </c>
      <c r="M6" s="4">
        <v>4.7</v>
      </c>
      <c r="N6" s="4">
        <v>46.22</v>
      </c>
      <c r="O6" s="4">
        <v>29.12</v>
      </c>
      <c r="P6" s="4">
        <v>10.57</v>
      </c>
      <c r="Q6" s="4">
        <v>137.63</v>
      </c>
      <c r="R6" s="4">
        <v>47.86</v>
      </c>
      <c r="S6" s="4">
        <v>48.86</v>
      </c>
      <c r="T6" s="4">
        <v>72</v>
      </c>
      <c r="U6" s="4">
        <v>39.15</v>
      </c>
      <c r="V6" s="4">
        <v>2.42</v>
      </c>
      <c r="W6" s="4">
        <v>101.61</v>
      </c>
      <c r="X6" s="4">
        <v>64.87</v>
      </c>
      <c r="Y6" s="4">
        <v>0.25</v>
      </c>
      <c r="Z6" s="4">
        <v>20.309999999999999</v>
      </c>
      <c r="AA6" s="4">
        <v>54.28</v>
      </c>
      <c r="AB6" s="4">
        <v>63.33</v>
      </c>
      <c r="AC6" s="4">
        <v>40.799999999999997</v>
      </c>
      <c r="AD6" s="4">
        <v>9.1999999999999993</v>
      </c>
      <c r="AE6" s="4">
        <v>398.39</v>
      </c>
      <c r="AF6" s="4">
        <v>90.87</v>
      </c>
      <c r="AG6" s="4">
        <v>147.97999999999999</v>
      </c>
      <c r="AH6" s="4">
        <v>31.37</v>
      </c>
      <c r="AI6" s="4">
        <v>2.3199999999999998</v>
      </c>
      <c r="AJ6" s="4">
        <v>5.33</v>
      </c>
      <c r="AK6" s="4">
        <v>3219.82</v>
      </c>
    </row>
    <row r="7" spans="1:37" x14ac:dyDescent="0.3">
      <c r="A7" s="2" t="s">
        <v>42</v>
      </c>
      <c r="B7" s="4">
        <v>6.36</v>
      </c>
      <c r="C7" s="4">
        <v>193.18</v>
      </c>
      <c r="D7" s="4">
        <v>260.19</v>
      </c>
      <c r="E7" s="4">
        <v>34.53</v>
      </c>
      <c r="F7" s="4">
        <v>136.26</v>
      </c>
      <c r="G7" s="4">
        <v>59.27</v>
      </c>
      <c r="H7" s="4">
        <v>50.72</v>
      </c>
      <c r="I7" s="4">
        <v>150.11000000000001</v>
      </c>
      <c r="J7" s="4">
        <v>72.39</v>
      </c>
      <c r="K7" s="4">
        <v>30.62</v>
      </c>
      <c r="L7" s="4">
        <v>16.2</v>
      </c>
      <c r="M7" s="4">
        <v>14.2</v>
      </c>
      <c r="N7" s="4">
        <v>41.45</v>
      </c>
      <c r="O7" s="4">
        <v>38.200000000000003</v>
      </c>
      <c r="P7" s="4">
        <v>16.72</v>
      </c>
      <c r="Q7" s="4">
        <v>28.99</v>
      </c>
      <c r="R7" s="4">
        <v>194.89</v>
      </c>
      <c r="S7" s="4">
        <v>15</v>
      </c>
      <c r="T7" s="4">
        <v>30.92</v>
      </c>
      <c r="U7" s="4">
        <v>94.52</v>
      </c>
      <c r="V7" s="4">
        <v>7</v>
      </c>
      <c r="W7" s="4">
        <v>58.42</v>
      </c>
      <c r="X7" s="4">
        <v>36.78</v>
      </c>
      <c r="Y7" s="4">
        <v>0.5</v>
      </c>
      <c r="Z7" s="4">
        <v>114.04</v>
      </c>
      <c r="AA7" s="4">
        <v>225.19</v>
      </c>
      <c r="AB7" s="4">
        <v>158.74</v>
      </c>
      <c r="AC7" s="4">
        <v>129.44</v>
      </c>
      <c r="AD7" s="4">
        <v>8.67</v>
      </c>
      <c r="AE7" s="4">
        <v>147.26</v>
      </c>
      <c r="AF7" s="4">
        <v>62.34</v>
      </c>
      <c r="AG7" s="4">
        <v>47.92</v>
      </c>
      <c r="AH7" s="4">
        <v>24.72</v>
      </c>
      <c r="AI7" s="4">
        <v>24.45</v>
      </c>
      <c r="AJ7" s="4"/>
      <c r="AK7" s="4">
        <v>2530.19</v>
      </c>
    </row>
    <row r="8" spans="1:37" x14ac:dyDescent="0.3">
      <c r="A8" s="2" t="s">
        <v>43</v>
      </c>
      <c r="B8" s="4">
        <v>13.6</v>
      </c>
      <c r="C8" s="4">
        <v>47.84</v>
      </c>
      <c r="D8" s="4">
        <v>118.89</v>
      </c>
      <c r="E8" s="4">
        <v>43.23</v>
      </c>
      <c r="F8" s="4">
        <v>108.95</v>
      </c>
      <c r="G8" s="4">
        <v>268.51</v>
      </c>
      <c r="H8" s="4">
        <v>6.54</v>
      </c>
      <c r="I8" s="4">
        <v>90.74</v>
      </c>
      <c r="J8" s="4">
        <v>80.78</v>
      </c>
      <c r="K8" s="4">
        <v>65.53</v>
      </c>
      <c r="L8" s="4">
        <v>24.7</v>
      </c>
      <c r="M8" s="4">
        <v>10.33</v>
      </c>
      <c r="N8" s="4">
        <v>6.96</v>
      </c>
      <c r="O8" s="4">
        <v>22.27</v>
      </c>
      <c r="P8" s="4">
        <v>21.23</v>
      </c>
      <c r="Q8" s="4">
        <v>2.67</v>
      </c>
      <c r="R8" s="4">
        <v>132.63</v>
      </c>
      <c r="S8" s="4">
        <v>8.08</v>
      </c>
      <c r="T8" s="4">
        <v>13.5</v>
      </c>
      <c r="U8" s="4">
        <v>42.04</v>
      </c>
      <c r="V8" s="4">
        <v>3.83</v>
      </c>
      <c r="W8" s="4">
        <v>332.09</v>
      </c>
      <c r="X8" s="4">
        <v>43.43</v>
      </c>
      <c r="Y8" s="4">
        <v>0.5</v>
      </c>
      <c r="Z8" s="4">
        <v>145.68</v>
      </c>
      <c r="AA8" s="4">
        <v>230.05</v>
      </c>
      <c r="AB8" s="4">
        <v>74.599999999999994</v>
      </c>
      <c r="AC8" s="4">
        <v>104.14</v>
      </c>
      <c r="AD8" s="4">
        <v>13.07</v>
      </c>
      <c r="AE8" s="4">
        <v>139.58000000000001</v>
      </c>
      <c r="AF8" s="4">
        <v>67.27</v>
      </c>
      <c r="AG8" s="4">
        <v>46.92</v>
      </c>
      <c r="AH8" s="4">
        <v>7.9</v>
      </c>
      <c r="AI8" s="4">
        <v>46.8</v>
      </c>
      <c r="AJ8" s="4">
        <v>0.67</v>
      </c>
      <c r="AK8" s="4">
        <v>2385.5500000000002</v>
      </c>
    </row>
    <row r="9" spans="1:37" x14ac:dyDescent="0.3">
      <c r="A9" s="2" t="s">
        <v>44</v>
      </c>
      <c r="B9" s="4">
        <v>14.81</v>
      </c>
      <c r="C9" s="4">
        <v>61</v>
      </c>
      <c r="D9" s="4">
        <v>765.68</v>
      </c>
      <c r="E9" s="4">
        <v>320.17</v>
      </c>
      <c r="F9" s="4">
        <v>74.209999999999994</v>
      </c>
      <c r="G9" s="4">
        <v>18.809999999999999</v>
      </c>
      <c r="H9" s="4">
        <v>58.83</v>
      </c>
      <c r="I9" s="4">
        <v>86.52</v>
      </c>
      <c r="J9" s="4">
        <v>5.33</v>
      </c>
      <c r="K9" s="4">
        <v>6.88</v>
      </c>
      <c r="L9" s="4">
        <v>2.67</v>
      </c>
      <c r="M9" s="4"/>
      <c r="N9" s="4">
        <v>137.21</v>
      </c>
      <c r="O9" s="4">
        <v>0.97</v>
      </c>
      <c r="P9" s="4">
        <v>24.65</v>
      </c>
      <c r="Q9" s="4">
        <v>1.71</v>
      </c>
      <c r="R9" s="4">
        <v>366.2</v>
      </c>
      <c r="S9" s="4">
        <v>36.36</v>
      </c>
      <c r="T9" s="4"/>
      <c r="U9" s="4">
        <v>242.98</v>
      </c>
      <c r="V9" s="4">
        <v>4.17</v>
      </c>
      <c r="W9" s="4">
        <v>11.44</v>
      </c>
      <c r="X9" s="4">
        <v>2.25</v>
      </c>
      <c r="Y9" s="4"/>
      <c r="Z9" s="4">
        <v>350.19</v>
      </c>
      <c r="AA9" s="4">
        <v>1166.98</v>
      </c>
      <c r="AB9" s="4">
        <v>765.56</v>
      </c>
      <c r="AC9" s="4">
        <v>524.12</v>
      </c>
      <c r="AD9" s="4">
        <v>65.64</v>
      </c>
      <c r="AE9" s="4">
        <v>14.44</v>
      </c>
      <c r="AF9" s="4">
        <v>124.4</v>
      </c>
      <c r="AG9" s="4">
        <v>5.58</v>
      </c>
      <c r="AH9" s="4">
        <v>17.37</v>
      </c>
      <c r="AI9" s="4">
        <v>202.65</v>
      </c>
      <c r="AJ9" s="4"/>
      <c r="AK9" s="4">
        <v>5479.7799999999988</v>
      </c>
    </row>
    <row r="10" spans="1:37" x14ac:dyDescent="0.3">
      <c r="A10" s="2" t="s">
        <v>45</v>
      </c>
      <c r="B10" s="4">
        <v>7.42</v>
      </c>
      <c r="C10" s="4">
        <v>35.6</v>
      </c>
      <c r="D10" s="4">
        <v>92.92</v>
      </c>
      <c r="E10" s="4">
        <v>1.51</v>
      </c>
      <c r="F10" s="4">
        <v>590.07000000000005</v>
      </c>
      <c r="G10" s="4">
        <v>372.7</v>
      </c>
      <c r="H10" s="4">
        <v>0.83</v>
      </c>
      <c r="I10" s="4">
        <v>243.75</v>
      </c>
      <c r="J10" s="4">
        <v>154.66999999999999</v>
      </c>
      <c r="K10" s="4">
        <v>9.23</v>
      </c>
      <c r="L10" s="4">
        <v>176.62</v>
      </c>
      <c r="M10" s="4">
        <v>124.98</v>
      </c>
      <c r="N10" s="4">
        <v>17.13</v>
      </c>
      <c r="O10" s="4">
        <v>68.989999999999995</v>
      </c>
      <c r="P10" s="4">
        <v>11.13</v>
      </c>
      <c r="Q10" s="4">
        <v>51.11</v>
      </c>
      <c r="R10" s="4">
        <v>8.2799999999999994</v>
      </c>
      <c r="S10" s="4">
        <v>3</v>
      </c>
      <c r="T10" s="4">
        <v>18.420000000000002</v>
      </c>
      <c r="U10" s="4">
        <v>11.68</v>
      </c>
      <c r="V10" s="4">
        <v>1</v>
      </c>
      <c r="W10" s="4">
        <v>659.27</v>
      </c>
      <c r="X10" s="4">
        <v>122.13</v>
      </c>
      <c r="Y10" s="4">
        <v>24.83</v>
      </c>
      <c r="Z10" s="4">
        <v>89.96</v>
      </c>
      <c r="AA10" s="4">
        <v>27.24</v>
      </c>
      <c r="AB10" s="4">
        <v>15.63</v>
      </c>
      <c r="AC10" s="4">
        <v>23.85</v>
      </c>
      <c r="AD10" s="4">
        <v>9.32</v>
      </c>
      <c r="AE10" s="4">
        <v>438.01</v>
      </c>
      <c r="AF10" s="4">
        <v>8.69</v>
      </c>
      <c r="AG10" s="4">
        <v>7.5</v>
      </c>
      <c r="AH10" s="4">
        <v>19.079999999999998</v>
      </c>
      <c r="AI10" s="4">
        <v>1</v>
      </c>
      <c r="AJ10" s="4"/>
      <c r="AK10" s="4">
        <v>3447.5500000000006</v>
      </c>
    </row>
    <row r="11" spans="1:37" x14ac:dyDescent="0.3">
      <c r="A11" s="2" t="s">
        <v>46</v>
      </c>
      <c r="B11" s="4">
        <v>15.75</v>
      </c>
      <c r="C11" s="4">
        <v>14.57</v>
      </c>
      <c r="D11" s="4">
        <v>67.64</v>
      </c>
      <c r="E11" s="4">
        <v>2.23</v>
      </c>
      <c r="F11" s="4">
        <v>441.98</v>
      </c>
      <c r="G11" s="4">
        <v>194.74</v>
      </c>
      <c r="H11" s="4">
        <v>2.1800000000000002</v>
      </c>
      <c r="I11" s="4">
        <v>147.85</v>
      </c>
      <c r="J11" s="4">
        <v>106.33</v>
      </c>
      <c r="K11" s="4">
        <v>3.38</v>
      </c>
      <c r="L11" s="4">
        <v>129.52000000000001</v>
      </c>
      <c r="M11" s="4">
        <v>45.77</v>
      </c>
      <c r="N11" s="4">
        <v>3.37</v>
      </c>
      <c r="O11" s="4">
        <v>8.5</v>
      </c>
      <c r="P11" s="4">
        <v>12.78</v>
      </c>
      <c r="Q11" s="4">
        <v>18.77</v>
      </c>
      <c r="R11" s="4">
        <v>1.1399999999999999</v>
      </c>
      <c r="S11" s="4">
        <v>0.2</v>
      </c>
      <c r="T11" s="4">
        <v>6</v>
      </c>
      <c r="U11" s="4">
        <v>14.35</v>
      </c>
      <c r="V11" s="4">
        <v>0.83</v>
      </c>
      <c r="W11" s="4">
        <v>424.82</v>
      </c>
      <c r="X11" s="4">
        <v>53.03</v>
      </c>
      <c r="Y11" s="4">
        <v>9.75</v>
      </c>
      <c r="Z11" s="4">
        <v>29.33</v>
      </c>
      <c r="AA11" s="4">
        <v>15.76</v>
      </c>
      <c r="AB11" s="4">
        <v>8.76</v>
      </c>
      <c r="AC11" s="4">
        <v>10.3</v>
      </c>
      <c r="AD11" s="4">
        <v>9.7799999999999994</v>
      </c>
      <c r="AE11" s="4">
        <v>287.33</v>
      </c>
      <c r="AF11" s="4">
        <v>1.58</v>
      </c>
      <c r="AG11" s="4">
        <v>0.5</v>
      </c>
      <c r="AH11" s="4">
        <v>34.270000000000003</v>
      </c>
      <c r="AI11" s="4">
        <v>1.0900000000000001</v>
      </c>
      <c r="AJ11" s="4"/>
      <c r="AK11" s="4">
        <v>2124.1799999999998</v>
      </c>
    </row>
    <row r="12" spans="1:37" x14ac:dyDescent="0.3">
      <c r="A12" s="2" t="s">
        <v>47</v>
      </c>
      <c r="B12" s="4">
        <v>2.93</v>
      </c>
      <c r="C12" s="4">
        <v>12.63</v>
      </c>
      <c r="D12" s="4">
        <v>0.53</v>
      </c>
      <c r="E12" s="4">
        <v>0.24</v>
      </c>
      <c r="F12" s="4">
        <v>114</v>
      </c>
      <c r="G12" s="4">
        <v>48.28</v>
      </c>
      <c r="H12" s="4"/>
      <c r="I12" s="4">
        <v>64.31</v>
      </c>
      <c r="J12" s="4">
        <v>63.17</v>
      </c>
      <c r="K12" s="4">
        <v>1</v>
      </c>
      <c r="L12" s="4">
        <v>93.8</v>
      </c>
      <c r="M12" s="4">
        <v>5.83</v>
      </c>
      <c r="N12" s="4">
        <v>3.23</v>
      </c>
      <c r="O12" s="4">
        <v>7.53</v>
      </c>
      <c r="P12" s="4">
        <v>8.33</v>
      </c>
      <c r="Q12" s="4">
        <v>19</v>
      </c>
      <c r="R12" s="4">
        <v>26.17</v>
      </c>
      <c r="S12" s="4"/>
      <c r="T12" s="4">
        <v>3.08</v>
      </c>
      <c r="U12" s="4">
        <v>1</v>
      </c>
      <c r="V12" s="4"/>
      <c r="W12" s="4">
        <v>71.92</v>
      </c>
      <c r="X12" s="4">
        <v>35.78</v>
      </c>
      <c r="Y12" s="4">
        <v>24.08</v>
      </c>
      <c r="Z12" s="4">
        <v>22.12</v>
      </c>
      <c r="AA12" s="4">
        <v>2.37</v>
      </c>
      <c r="AB12" s="4">
        <v>1.79</v>
      </c>
      <c r="AC12" s="4">
        <v>0.25</v>
      </c>
      <c r="AD12" s="4">
        <v>6.17</v>
      </c>
      <c r="AE12" s="4">
        <v>22.37</v>
      </c>
      <c r="AF12" s="4">
        <v>4.25</v>
      </c>
      <c r="AG12" s="4">
        <v>8.5</v>
      </c>
      <c r="AH12" s="4">
        <v>9.67</v>
      </c>
      <c r="AI12" s="4">
        <v>0.92</v>
      </c>
      <c r="AJ12" s="4">
        <v>2</v>
      </c>
      <c r="AK12" s="4">
        <v>687.24999999999977</v>
      </c>
    </row>
    <row r="13" spans="1:37" x14ac:dyDescent="0.3">
      <c r="A13" s="2" t="s">
        <v>48</v>
      </c>
      <c r="B13" s="4">
        <v>415.86</v>
      </c>
      <c r="C13" s="4">
        <v>759.43</v>
      </c>
      <c r="D13" s="4">
        <v>119.67</v>
      </c>
      <c r="E13" s="4">
        <v>10.66</v>
      </c>
      <c r="F13" s="4">
        <v>83.19</v>
      </c>
      <c r="G13" s="4">
        <v>10.59</v>
      </c>
      <c r="H13" s="4"/>
      <c r="I13" s="4">
        <v>396.72</v>
      </c>
      <c r="J13" s="4">
        <v>58.2</v>
      </c>
      <c r="K13" s="4">
        <v>0.7</v>
      </c>
      <c r="L13" s="4"/>
      <c r="M13" s="4">
        <v>0.5</v>
      </c>
      <c r="N13" s="4">
        <v>10.130000000000001</v>
      </c>
      <c r="O13" s="4">
        <v>21.08</v>
      </c>
      <c r="P13" s="4">
        <v>3.75</v>
      </c>
      <c r="Q13" s="4">
        <v>16.68</v>
      </c>
      <c r="R13" s="4">
        <v>3.65</v>
      </c>
      <c r="S13" s="4"/>
      <c r="T13" s="4">
        <v>2.38</v>
      </c>
      <c r="U13" s="4">
        <v>111.23</v>
      </c>
      <c r="V13" s="4"/>
      <c r="W13" s="4">
        <v>9.82</v>
      </c>
      <c r="X13" s="4">
        <v>4</v>
      </c>
      <c r="Y13" s="4"/>
      <c r="Z13" s="4">
        <v>5.43</v>
      </c>
      <c r="AA13" s="4">
        <v>75.05</v>
      </c>
      <c r="AB13" s="4">
        <v>11.06</v>
      </c>
      <c r="AC13" s="4">
        <v>12.84</v>
      </c>
      <c r="AD13" s="4">
        <v>0.9</v>
      </c>
      <c r="AE13" s="4">
        <v>5.4</v>
      </c>
      <c r="AF13" s="4">
        <v>1.46</v>
      </c>
      <c r="AG13" s="4">
        <v>2.5</v>
      </c>
      <c r="AH13" s="4">
        <v>16.350000000000001</v>
      </c>
      <c r="AI13" s="4">
        <v>1.64</v>
      </c>
      <c r="AJ13" s="4">
        <v>2</v>
      </c>
      <c r="AK13" s="4">
        <v>2172.8700000000008</v>
      </c>
    </row>
    <row r="14" spans="1:37" x14ac:dyDescent="0.3">
      <c r="A14" s="2" t="s">
        <v>49</v>
      </c>
      <c r="B14" s="4">
        <v>5.75</v>
      </c>
      <c r="C14" s="4">
        <v>16.73</v>
      </c>
      <c r="D14" s="4">
        <v>0.87</v>
      </c>
      <c r="E14" s="4">
        <v>1.57</v>
      </c>
      <c r="F14" s="4">
        <v>29.44</v>
      </c>
      <c r="G14" s="4">
        <v>24.94</v>
      </c>
      <c r="H14" s="4">
        <v>2.23</v>
      </c>
      <c r="I14" s="4">
        <v>27.79</v>
      </c>
      <c r="J14" s="4">
        <v>26.64</v>
      </c>
      <c r="K14" s="4">
        <v>9</v>
      </c>
      <c r="L14" s="4">
        <v>6</v>
      </c>
      <c r="M14" s="4">
        <v>2.17</v>
      </c>
      <c r="N14" s="4">
        <v>1.25</v>
      </c>
      <c r="O14" s="4">
        <v>5.5</v>
      </c>
      <c r="P14" s="4">
        <v>8.08</v>
      </c>
      <c r="Q14" s="4">
        <v>3.82</v>
      </c>
      <c r="R14" s="4">
        <v>28.8</v>
      </c>
      <c r="S14" s="4">
        <v>3.5</v>
      </c>
      <c r="T14" s="4">
        <v>9.42</v>
      </c>
      <c r="U14" s="4">
        <v>5.28</v>
      </c>
      <c r="V14" s="4"/>
      <c r="W14" s="4">
        <v>10.14</v>
      </c>
      <c r="X14" s="4">
        <v>16.170000000000002</v>
      </c>
      <c r="Y14" s="4"/>
      <c r="Z14" s="4">
        <v>5.48</v>
      </c>
      <c r="AA14" s="4">
        <v>6.19</v>
      </c>
      <c r="AB14" s="4">
        <v>4.78</v>
      </c>
      <c r="AC14" s="4">
        <v>1.33</v>
      </c>
      <c r="AD14" s="4"/>
      <c r="AE14" s="4">
        <v>17.920000000000002</v>
      </c>
      <c r="AF14" s="4">
        <v>7.96</v>
      </c>
      <c r="AG14" s="4">
        <v>6.83</v>
      </c>
      <c r="AH14" s="4">
        <v>0.53</v>
      </c>
      <c r="AI14" s="4">
        <v>1.67</v>
      </c>
      <c r="AJ14" s="4">
        <v>1</v>
      </c>
      <c r="AK14" s="4">
        <v>298.77999999999992</v>
      </c>
    </row>
    <row r="15" spans="1:37" x14ac:dyDescent="0.3">
      <c r="A15" s="2" t="s">
        <v>50</v>
      </c>
      <c r="B15" s="4">
        <v>0.33</v>
      </c>
      <c r="C15" s="4">
        <v>20.34</v>
      </c>
      <c r="D15" s="4">
        <v>2.58</v>
      </c>
      <c r="E15" s="4"/>
      <c r="F15" s="4">
        <v>38.99</v>
      </c>
      <c r="G15" s="4">
        <v>7.87</v>
      </c>
      <c r="H15" s="4"/>
      <c r="I15" s="4">
        <v>26.25</v>
      </c>
      <c r="J15" s="4">
        <v>29.33</v>
      </c>
      <c r="K15" s="4">
        <v>5.33</v>
      </c>
      <c r="L15" s="4">
        <v>9.75</v>
      </c>
      <c r="M15" s="4">
        <v>3.42</v>
      </c>
      <c r="N15" s="4">
        <v>1.23</v>
      </c>
      <c r="O15" s="4">
        <v>10</v>
      </c>
      <c r="P15" s="4">
        <v>3.2</v>
      </c>
      <c r="Q15" s="4">
        <v>2.25</v>
      </c>
      <c r="R15" s="4">
        <v>29.34</v>
      </c>
      <c r="S15" s="4">
        <v>5.5</v>
      </c>
      <c r="T15" s="4">
        <v>12</v>
      </c>
      <c r="U15" s="4">
        <v>2.12</v>
      </c>
      <c r="V15" s="4">
        <v>1</v>
      </c>
      <c r="W15" s="4">
        <v>18.829999999999998</v>
      </c>
      <c r="X15" s="4">
        <v>8.0299999999999994</v>
      </c>
      <c r="Y15" s="4">
        <v>2.5</v>
      </c>
      <c r="Z15" s="4">
        <v>36.85</v>
      </c>
      <c r="AA15" s="4">
        <v>8.23</v>
      </c>
      <c r="AB15" s="4">
        <v>4.03</v>
      </c>
      <c r="AC15" s="4">
        <v>1.07</v>
      </c>
      <c r="AD15" s="4"/>
      <c r="AE15" s="4">
        <v>20.53</v>
      </c>
      <c r="AF15" s="4">
        <v>5.45</v>
      </c>
      <c r="AG15" s="4">
        <v>11.92</v>
      </c>
      <c r="AH15" s="4">
        <v>1</v>
      </c>
      <c r="AI15" s="4">
        <v>0.5</v>
      </c>
      <c r="AJ15" s="4">
        <v>0.5</v>
      </c>
      <c r="AK15" s="4">
        <v>330.27</v>
      </c>
    </row>
    <row r="16" spans="1:37" x14ac:dyDescent="0.3">
      <c r="A16" s="2" t="s">
        <v>85</v>
      </c>
      <c r="B16" s="4">
        <v>5.98</v>
      </c>
      <c r="C16" s="4">
        <v>46.9</v>
      </c>
      <c r="D16" s="4">
        <v>19.010000000000002</v>
      </c>
      <c r="E16" s="4">
        <v>3.15</v>
      </c>
      <c r="F16" s="4">
        <v>29.31</v>
      </c>
      <c r="G16" s="4">
        <v>26.37</v>
      </c>
      <c r="H16" s="4">
        <v>0.83</v>
      </c>
      <c r="I16" s="4">
        <v>57.75</v>
      </c>
      <c r="J16" s="4">
        <v>33.57</v>
      </c>
      <c r="K16" s="4">
        <v>10.5</v>
      </c>
      <c r="L16" s="4">
        <v>5.5</v>
      </c>
      <c r="M16" s="4">
        <v>1.53</v>
      </c>
      <c r="N16" s="4">
        <v>0.9</v>
      </c>
      <c r="O16" s="4">
        <v>8.5299999999999994</v>
      </c>
      <c r="P16" s="4">
        <v>3.2</v>
      </c>
      <c r="Q16" s="4">
        <v>11.5</v>
      </c>
      <c r="R16" s="4">
        <v>40.909999999999997</v>
      </c>
      <c r="S16" s="4">
        <v>1.33</v>
      </c>
      <c r="T16" s="4">
        <v>14.75</v>
      </c>
      <c r="U16" s="4">
        <v>20.149999999999999</v>
      </c>
      <c r="V16" s="4">
        <v>0.5</v>
      </c>
      <c r="W16" s="4">
        <v>17.28</v>
      </c>
      <c r="X16" s="4">
        <v>24.73</v>
      </c>
      <c r="Y16" s="4"/>
      <c r="Z16" s="4">
        <v>4.07</v>
      </c>
      <c r="AA16" s="4">
        <v>13.21</v>
      </c>
      <c r="AB16" s="4">
        <v>8.5299999999999994</v>
      </c>
      <c r="AC16" s="4">
        <v>2.83</v>
      </c>
      <c r="AD16" s="4">
        <v>0.7</v>
      </c>
      <c r="AE16" s="4">
        <v>48.86</v>
      </c>
      <c r="AF16" s="4">
        <v>10.57</v>
      </c>
      <c r="AG16" s="4">
        <v>23.42</v>
      </c>
      <c r="AH16" s="4">
        <v>7.78</v>
      </c>
      <c r="AI16" s="4">
        <v>1.83</v>
      </c>
      <c r="AJ16" s="4">
        <v>1</v>
      </c>
      <c r="AK16" s="4">
        <v>506.97999999999985</v>
      </c>
    </row>
    <row r="17" spans="1:37" x14ac:dyDescent="0.3">
      <c r="A17" s="2" t="s">
        <v>51</v>
      </c>
      <c r="B17" s="4">
        <v>4.66</v>
      </c>
      <c r="C17" s="4">
        <v>8.61</v>
      </c>
      <c r="D17" s="4">
        <v>6.15</v>
      </c>
      <c r="E17" s="4">
        <v>4.96</v>
      </c>
      <c r="F17" s="4">
        <v>24.23</v>
      </c>
      <c r="G17" s="4">
        <v>36.42</v>
      </c>
      <c r="H17" s="4">
        <v>2.83</v>
      </c>
      <c r="I17" s="4">
        <v>27.78</v>
      </c>
      <c r="J17" s="4">
        <v>24.2</v>
      </c>
      <c r="K17" s="4">
        <v>13.33</v>
      </c>
      <c r="L17" s="4">
        <v>2</v>
      </c>
      <c r="M17" s="4"/>
      <c r="N17" s="4">
        <v>4.0999999999999996</v>
      </c>
      <c r="O17" s="4">
        <v>11.98</v>
      </c>
      <c r="P17" s="4">
        <v>4.75</v>
      </c>
      <c r="Q17" s="4"/>
      <c r="R17" s="4">
        <v>38.520000000000003</v>
      </c>
      <c r="S17" s="4">
        <v>7.87</v>
      </c>
      <c r="T17" s="4">
        <v>15</v>
      </c>
      <c r="U17" s="4">
        <v>9.32</v>
      </c>
      <c r="V17" s="4">
        <v>3.33</v>
      </c>
      <c r="W17" s="4">
        <v>2.25</v>
      </c>
      <c r="X17" s="4">
        <v>0.5</v>
      </c>
      <c r="Y17" s="4"/>
      <c r="Z17" s="4">
        <v>34.71</v>
      </c>
      <c r="AA17" s="4">
        <v>27.37</v>
      </c>
      <c r="AB17" s="4">
        <v>17.98</v>
      </c>
      <c r="AC17" s="4">
        <v>17.05</v>
      </c>
      <c r="AD17" s="4">
        <v>0.33</v>
      </c>
      <c r="AE17" s="4">
        <v>6.95</v>
      </c>
      <c r="AF17" s="4">
        <v>46.33</v>
      </c>
      <c r="AG17" s="4">
        <v>15.5</v>
      </c>
      <c r="AH17" s="4">
        <v>2.83</v>
      </c>
      <c r="AI17" s="4">
        <v>14.62</v>
      </c>
      <c r="AJ17" s="4"/>
      <c r="AK17" s="4">
        <v>436.46</v>
      </c>
    </row>
    <row r="18" spans="1:37" x14ac:dyDescent="0.3">
      <c r="A18" s="2" t="s">
        <v>52</v>
      </c>
      <c r="B18" s="4"/>
      <c r="C18" s="4">
        <v>2.17</v>
      </c>
      <c r="D18" s="4"/>
      <c r="E18" s="4"/>
      <c r="F18" s="4">
        <v>1.33</v>
      </c>
      <c r="G18" s="4">
        <v>55.7</v>
      </c>
      <c r="H18" s="4">
        <v>2.15</v>
      </c>
      <c r="I18" s="4">
        <v>0.33</v>
      </c>
      <c r="J18" s="4">
        <v>3.2</v>
      </c>
      <c r="K18" s="4">
        <v>2.67</v>
      </c>
      <c r="L18" s="4">
        <v>4.5</v>
      </c>
      <c r="M18" s="4"/>
      <c r="N18" s="4">
        <v>0.25</v>
      </c>
      <c r="O18" s="4"/>
      <c r="P18" s="4">
        <v>1</v>
      </c>
      <c r="Q18" s="4">
        <v>0.14000000000000001</v>
      </c>
      <c r="R18" s="4">
        <v>14.12</v>
      </c>
      <c r="S18" s="4"/>
      <c r="T18" s="4">
        <v>2</v>
      </c>
      <c r="U18" s="4">
        <v>1</v>
      </c>
      <c r="V18" s="4">
        <v>2</v>
      </c>
      <c r="W18" s="4">
        <v>6.17</v>
      </c>
      <c r="X18" s="4">
        <v>8.5</v>
      </c>
      <c r="Y18" s="4"/>
      <c r="Z18" s="4">
        <v>3.42</v>
      </c>
      <c r="AA18" s="4">
        <v>1.1399999999999999</v>
      </c>
      <c r="AB18" s="4">
        <v>0.5</v>
      </c>
      <c r="AC18" s="4"/>
      <c r="AD18" s="4"/>
      <c r="AE18" s="4">
        <v>11.83</v>
      </c>
      <c r="AF18" s="4">
        <v>2.2799999999999998</v>
      </c>
      <c r="AG18" s="4">
        <v>1</v>
      </c>
      <c r="AH18" s="4">
        <v>1</v>
      </c>
      <c r="AI18" s="4"/>
      <c r="AJ18" s="4"/>
      <c r="AK18" s="4">
        <v>128.4</v>
      </c>
    </row>
    <row r="19" spans="1:37" x14ac:dyDescent="0.3">
      <c r="A19" s="2" t="s">
        <v>53</v>
      </c>
      <c r="B19" s="4"/>
      <c r="C19" s="4">
        <v>0.5</v>
      </c>
      <c r="D19" s="4">
        <v>0.42</v>
      </c>
      <c r="E19" s="4">
        <v>0.78</v>
      </c>
      <c r="F19" s="4"/>
      <c r="G19" s="4">
        <v>16.87</v>
      </c>
      <c r="H19" s="4">
        <v>12.92</v>
      </c>
      <c r="I19" s="4">
        <v>0.75</v>
      </c>
      <c r="J19" s="4">
        <v>33.28</v>
      </c>
      <c r="K19" s="4">
        <v>3.75</v>
      </c>
      <c r="L19" s="4">
        <v>8.1999999999999993</v>
      </c>
      <c r="M19" s="4">
        <v>0.5</v>
      </c>
      <c r="N19" s="4">
        <v>0.83</v>
      </c>
      <c r="O19" s="4">
        <v>8.08</v>
      </c>
      <c r="P19" s="4">
        <v>0.7</v>
      </c>
      <c r="Q19" s="4"/>
      <c r="R19" s="4">
        <v>42.25</v>
      </c>
      <c r="S19" s="4">
        <v>0.5</v>
      </c>
      <c r="T19" s="4">
        <v>5.5</v>
      </c>
      <c r="U19" s="4">
        <v>1.06</v>
      </c>
      <c r="V19" s="4">
        <v>0.5</v>
      </c>
      <c r="W19" s="4">
        <v>22.17</v>
      </c>
      <c r="X19" s="4">
        <v>1</v>
      </c>
      <c r="Y19" s="4"/>
      <c r="Z19" s="4">
        <v>21.36</v>
      </c>
      <c r="AA19" s="4">
        <v>7.21</v>
      </c>
      <c r="AB19" s="4">
        <v>5.0599999999999996</v>
      </c>
      <c r="AC19" s="4">
        <v>3.12</v>
      </c>
      <c r="AD19" s="4"/>
      <c r="AE19" s="4">
        <v>0.45</v>
      </c>
      <c r="AF19" s="4">
        <v>4.17</v>
      </c>
      <c r="AG19" s="4">
        <v>2</v>
      </c>
      <c r="AH19" s="4">
        <v>6.98</v>
      </c>
      <c r="AI19" s="4">
        <v>0.7</v>
      </c>
      <c r="AJ19" s="4"/>
      <c r="AK19" s="4">
        <v>211.60999999999999</v>
      </c>
    </row>
    <row r="20" spans="1:37" x14ac:dyDescent="0.3">
      <c r="A20" s="2" t="s">
        <v>54</v>
      </c>
      <c r="B20" s="4">
        <v>0.83</v>
      </c>
      <c r="C20" s="4">
        <v>2.1800000000000002</v>
      </c>
      <c r="D20" s="4">
        <v>1.68</v>
      </c>
      <c r="E20" s="4">
        <v>4.63</v>
      </c>
      <c r="F20" s="4">
        <v>21.53</v>
      </c>
      <c r="G20" s="4">
        <v>9.7899999999999991</v>
      </c>
      <c r="H20" s="4">
        <v>91.38</v>
      </c>
      <c r="I20" s="4">
        <v>4.6100000000000003</v>
      </c>
      <c r="J20" s="4">
        <v>1.33</v>
      </c>
      <c r="K20" s="4">
        <v>10.33</v>
      </c>
      <c r="L20" s="4">
        <v>3.92</v>
      </c>
      <c r="M20" s="4">
        <v>0.75</v>
      </c>
      <c r="N20" s="4">
        <v>0.5</v>
      </c>
      <c r="O20" s="4">
        <v>4.5</v>
      </c>
      <c r="P20" s="4"/>
      <c r="Q20" s="4"/>
      <c r="R20" s="4">
        <v>25.3</v>
      </c>
      <c r="S20" s="4">
        <v>1.5</v>
      </c>
      <c r="T20" s="4">
        <v>8.33</v>
      </c>
      <c r="U20" s="4">
        <v>6.47</v>
      </c>
      <c r="V20" s="4"/>
      <c r="W20" s="4">
        <v>5.43</v>
      </c>
      <c r="X20" s="4">
        <v>2.25</v>
      </c>
      <c r="Y20" s="4"/>
      <c r="Z20" s="4">
        <v>7.97</v>
      </c>
      <c r="AA20" s="4">
        <v>15.32</v>
      </c>
      <c r="AB20" s="4">
        <v>10.48</v>
      </c>
      <c r="AC20" s="4">
        <v>4.3099999999999996</v>
      </c>
      <c r="AD20" s="4">
        <v>0.33</v>
      </c>
      <c r="AE20" s="4">
        <v>6.97</v>
      </c>
      <c r="AF20" s="4">
        <v>5.95</v>
      </c>
      <c r="AG20" s="4">
        <v>12.42</v>
      </c>
      <c r="AH20" s="4"/>
      <c r="AI20" s="4">
        <v>2.35</v>
      </c>
      <c r="AJ20" s="4"/>
      <c r="AK20" s="4">
        <v>273.34000000000009</v>
      </c>
    </row>
    <row r="21" spans="1:37" x14ac:dyDescent="0.3">
      <c r="A21" s="2" t="s">
        <v>55</v>
      </c>
      <c r="B21" s="4">
        <v>1.25</v>
      </c>
      <c r="C21" s="4">
        <v>0.45</v>
      </c>
      <c r="D21" s="4">
        <v>1.28</v>
      </c>
      <c r="E21" s="4"/>
      <c r="F21" s="4">
        <v>6.58</v>
      </c>
      <c r="G21" s="4">
        <v>30.06</v>
      </c>
      <c r="H21" s="4">
        <v>0.2</v>
      </c>
      <c r="I21" s="4">
        <v>11.53</v>
      </c>
      <c r="J21" s="4">
        <v>32.97</v>
      </c>
      <c r="K21" s="4">
        <v>17.25</v>
      </c>
      <c r="L21" s="4">
        <v>1</v>
      </c>
      <c r="M21" s="4"/>
      <c r="N21" s="4">
        <v>0.42</v>
      </c>
      <c r="O21" s="4"/>
      <c r="P21" s="4">
        <v>2.95</v>
      </c>
      <c r="Q21" s="4"/>
      <c r="R21" s="4">
        <v>27.47</v>
      </c>
      <c r="S21" s="4">
        <v>1.37</v>
      </c>
      <c r="T21" s="4">
        <v>2.7</v>
      </c>
      <c r="U21" s="4">
        <v>0.92</v>
      </c>
      <c r="V21" s="4"/>
      <c r="W21" s="4">
        <v>2.33</v>
      </c>
      <c r="X21" s="4">
        <v>0.5</v>
      </c>
      <c r="Y21" s="4"/>
      <c r="Z21" s="4">
        <v>11.99</v>
      </c>
      <c r="AA21" s="4">
        <v>8.77</v>
      </c>
      <c r="AB21" s="4">
        <v>2.76</v>
      </c>
      <c r="AC21" s="4">
        <v>0.53</v>
      </c>
      <c r="AD21" s="4">
        <v>0.25</v>
      </c>
      <c r="AE21" s="4">
        <v>1.5</v>
      </c>
      <c r="AF21" s="4">
        <v>3.97</v>
      </c>
      <c r="AG21" s="4">
        <v>0.83</v>
      </c>
      <c r="AH21" s="4">
        <v>2.5</v>
      </c>
      <c r="AI21" s="4">
        <v>1.18</v>
      </c>
      <c r="AJ21" s="4"/>
      <c r="AK21" s="4">
        <v>175.51000000000002</v>
      </c>
    </row>
    <row r="22" spans="1:37" x14ac:dyDescent="0.3">
      <c r="A22" s="2" t="s">
        <v>84</v>
      </c>
      <c r="B22" s="4"/>
      <c r="C22" s="4"/>
      <c r="D22" s="4">
        <v>0.83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0.25</v>
      </c>
      <c r="P22" s="4"/>
      <c r="Q22" s="4"/>
      <c r="R22" s="4">
        <v>1.25</v>
      </c>
      <c r="S22" s="4"/>
      <c r="T22" s="4"/>
      <c r="U22" s="4"/>
      <c r="V22" s="4"/>
      <c r="W22" s="4"/>
      <c r="X22" s="4"/>
      <c r="Y22" s="4"/>
      <c r="Z22" s="4">
        <v>18.89</v>
      </c>
      <c r="AA22" s="4">
        <v>4.33</v>
      </c>
      <c r="AB22" s="4">
        <v>1.4</v>
      </c>
      <c r="AC22" s="4">
        <v>0.5</v>
      </c>
      <c r="AD22" s="4"/>
      <c r="AE22" s="4"/>
      <c r="AF22" s="4">
        <v>2</v>
      </c>
      <c r="AG22" s="4">
        <v>1</v>
      </c>
      <c r="AH22" s="4"/>
      <c r="AI22" s="4"/>
      <c r="AJ22" s="4"/>
      <c r="AK22" s="4">
        <v>30.449999999999996</v>
      </c>
    </row>
    <row r="23" spans="1:37" s="38" customFormat="1" x14ac:dyDescent="0.3">
      <c r="A23" s="2" t="s">
        <v>56</v>
      </c>
      <c r="B23" s="4">
        <v>0.33</v>
      </c>
      <c r="C23" s="4">
        <v>0.57999999999999996</v>
      </c>
      <c r="D23" s="4">
        <v>1.2</v>
      </c>
      <c r="E23" s="4"/>
      <c r="F23" s="4">
        <v>24.72</v>
      </c>
      <c r="G23" s="4">
        <v>8.64</v>
      </c>
      <c r="H23" s="4"/>
      <c r="I23" s="4">
        <v>11.17</v>
      </c>
      <c r="J23" s="4">
        <v>2.17</v>
      </c>
      <c r="K23" s="4">
        <v>5.75</v>
      </c>
      <c r="L23" s="4">
        <v>0.33</v>
      </c>
      <c r="M23" s="4"/>
      <c r="N23" s="4">
        <v>0.17</v>
      </c>
      <c r="O23" s="4">
        <v>0.33</v>
      </c>
      <c r="P23" s="4">
        <v>0.17</v>
      </c>
      <c r="Q23" s="4"/>
      <c r="R23" s="4">
        <v>23</v>
      </c>
      <c r="S23" s="4"/>
      <c r="T23" s="4">
        <v>0.33</v>
      </c>
      <c r="U23" s="4"/>
      <c r="V23" s="4">
        <v>20</v>
      </c>
      <c r="W23" s="4">
        <v>6.12</v>
      </c>
      <c r="X23" s="4">
        <v>1.33</v>
      </c>
      <c r="Y23" s="4">
        <v>1.08</v>
      </c>
      <c r="Z23" s="4">
        <v>1.25</v>
      </c>
      <c r="AA23" s="4">
        <v>3.98</v>
      </c>
      <c r="AB23" s="4">
        <v>0.25</v>
      </c>
      <c r="AC23" s="4">
        <v>0.73</v>
      </c>
      <c r="AD23" s="4"/>
      <c r="AE23" s="4">
        <v>4.75</v>
      </c>
      <c r="AF23" s="4">
        <v>2</v>
      </c>
      <c r="AG23" s="4">
        <v>4.83</v>
      </c>
      <c r="AH23" s="4"/>
      <c r="AI23" s="4">
        <v>1.77</v>
      </c>
      <c r="AJ23" s="4"/>
      <c r="AK23" s="4">
        <v>126.98</v>
      </c>
    </row>
    <row r="24" spans="1:37" x14ac:dyDescent="0.3">
      <c r="A24" s="2" t="s">
        <v>57</v>
      </c>
      <c r="B24" s="4"/>
      <c r="C24" s="4">
        <v>2.81</v>
      </c>
      <c r="D24" s="4">
        <v>1.81</v>
      </c>
      <c r="E24" s="4"/>
      <c r="F24" s="4">
        <v>0.5</v>
      </c>
      <c r="G24" s="4">
        <v>6.83</v>
      </c>
      <c r="H24" s="4">
        <v>2.64</v>
      </c>
      <c r="I24" s="4">
        <v>2.73</v>
      </c>
      <c r="J24" s="4">
        <v>7.12</v>
      </c>
      <c r="K24" s="4">
        <v>2</v>
      </c>
      <c r="L24" s="4">
        <v>7.92</v>
      </c>
      <c r="M24" s="4"/>
      <c r="N24" s="4">
        <v>0.5</v>
      </c>
      <c r="O24" s="4">
        <v>6.75</v>
      </c>
      <c r="P24" s="4">
        <v>6</v>
      </c>
      <c r="Q24" s="4"/>
      <c r="R24" s="4">
        <v>8.3000000000000007</v>
      </c>
      <c r="S24" s="4"/>
      <c r="T24" s="4"/>
      <c r="U24" s="4">
        <v>1.18</v>
      </c>
      <c r="V24" s="4">
        <v>0.33</v>
      </c>
      <c r="W24" s="4">
        <v>9.33</v>
      </c>
      <c r="X24" s="4">
        <v>3</v>
      </c>
      <c r="Y24" s="4"/>
      <c r="Z24" s="4">
        <v>1.2</v>
      </c>
      <c r="AA24" s="4">
        <v>8</v>
      </c>
      <c r="AB24" s="4">
        <v>1.32</v>
      </c>
      <c r="AC24" s="4">
        <v>0.41</v>
      </c>
      <c r="AD24" s="4"/>
      <c r="AE24" s="4">
        <v>2.5</v>
      </c>
      <c r="AF24" s="4">
        <v>1</v>
      </c>
      <c r="AG24" s="4"/>
      <c r="AH24" s="4">
        <v>1.7</v>
      </c>
      <c r="AI24" s="4">
        <v>0.43</v>
      </c>
      <c r="AJ24" s="4"/>
      <c r="AK24" s="4">
        <v>86.31</v>
      </c>
    </row>
    <row r="25" spans="1:37" x14ac:dyDescent="0.3">
      <c r="A25" s="2" t="s">
        <v>58</v>
      </c>
      <c r="B25" s="4"/>
      <c r="C25" s="4">
        <v>6.82</v>
      </c>
      <c r="D25" s="4">
        <v>0.2</v>
      </c>
      <c r="E25" s="4"/>
      <c r="F25" s="4">
        <v>1</v>
      </c>
      <c r="G25" s="4"/>
      <c r="H25" s="4"/>
      <c r="I25" s="4">
        <v>0.67</v>
      </c>
      <c r="J25" s="4">
        <v>1.25</v>
      </c>
      <c r="K25" s="4"/>
      <c r="L25" s="4"/>
      <c r="M25" s="4"/>
      <c r="N25" s="4">
        <v>0.83</v>
      </c>
      <c r="O25" s="4"/>
      <c r="P25" s="4"/>
      <c r="Q25" s="4">
        <v>0.5</v>
      </c>
      <c r="R25" s="4">
        <v>0.33</v>
      </c>
      <c r="S25" s="4"/>
      <c r="T25" s="4">
        <v>2</v>
      </c>
      <c r="U25" s="4"/>
      <c r="V25" s="4"/>
      <c r="W25" s="4"/>
      <c r="X25" s="4"/>
      <c r="Y25" s="4"/>
      <c r="Z25" s="4"/>
      <c r="AA25" s="4"/>
      <c r="AB25" s="4">
        <v>0.2</v>
      </c>
      <c r="AC25" s="4"/>
      <c r="AD25" s="4"/>
      <c r="AE25" s="4"/>
      <c r="AF25" s="4"/>
      <c r="AG25" s="4"/>
      <c r="AH25" s="4"/>
      <c r="AI25" s="4"/>
      <c r="AJ25" s="4"/>
      <c r="AK25" s="4">
        <v>13.799999999999999</v>
      </c>
    </row>
    <row r="26" spans="1:37" x14ac:dyDescent="0.3">
      <c r="A26" s="2" t="s">
        <v>59</v>
      </c>
      <c r="B26" s="4"/>
      <c r="C26" s="4">
        <v>2.56</v>
      </c>
      <c r="D26" s="4">
        <v>0.25</v>
      </c>
      <c r="E26" s="4"/>
      <c r="F26" s="4">
        <v>0.5</v>
      </c>
      <c r="G26" s="4">
        <v>6.5</v>
      </c>
      <c r="H26" s="4">
        <v>0.7</v>
      </c>
      <c r="I26" s="4">
        <v>3.39</v>
      </c>
      <c r="J26" s="4">
        <v>21.04</v>
      </c>
      <c r="K26" s="4">
        <v>5</v>
      </c>
      <c r="L26" s="4">
        <v>1.17</v>
      </c>
      <c r="M26" s="4">
        <v>0.25</v>
      </c>
      <c r="N26" s="4">
        <v>4.95</v>
      </c>
      <c r="O26" s="4">
        <v>10.17</v>
      </c>
      <c r="P26" s="4">
        <v>5.03</v>
      </c>
      <c r="Q26" s="4">
        <v>0.33</v>
      </c>
      <c r="R26" s="4">
        <v>15.2</v>
      </c>
      <c r="S26" s="4">
        <v>0.83</v>
      </c>
      <c r="T26" s="4">
        <v>2.5</v>
      </c>
      <c r="U26" s="4">
        <v>0.33</v>
      </c>
      <c r="V26" s="4"/>
      <c r="W26" s="4">
        <v>8</v>
      </c>
      <c r="X26" s="4">
        <v>2.75</v>
      </c>
      <c r="Y26" s="4"/>
      <c r="Z26" s="4">
        <v>8.4600000000000009</v>
      </c>
      <c r="AA26" s="4">
        <v>2.84</v>
      </c>
      <c r="AB26" s="4">
        <v>3.7</v>
      </c>
      <c r="AC26" s="4">
        <v>1.37</v>
      </c>
      <c r="AD26" s="4"/>
      <c r="AE26" s="4">
        <v>0.83</v>
      </c>
      <c r="AF26" s="4">
        <v>8.83</v>
      </c>
      <c r="AG26" s="4">
        <v>1.5</v>
      </c>
      <c r="AH26" s="4">
        <v>0.5</v>
      </c>
      <c r="AI26" s="4">
        <v>0.33</v>
      </c>
      <c r="AJ26" s="4"/>
      <c r="AK26" s="4">
        <v>119.81</v>
      </c>
    </row>
    <row r="27" spans="1:37" x14ac:dyDescent="0.3">
      <c r="A27" s="2" t="s">
        <v>60</v>
      </c>
      <c r="B27" s="4"/>
      <c r="C27" s="4">
        <v>4.67</v>
      </c>
      <c r="D27" s="4">
        <v>1.75</v>
      </c>
      <c r="E27" s="4">
        <v>0.48</v>
      </c>
      <c r="F27" s="4"/>
      <c r="G27" s="4">
        <v>18</v>
      </c>
      <c r="H27" s="4">
        <v>1.57</v>
      </c>
      <c r="I27" s="4">
        <v>3.7</v>
      </c>
      <c r="J27" s="4">
        <v>5.33</v>
      </c>
      <c r="K27" s="4">
        <v>4.67</v>
      </c>
      <c r="L27" s="4">
        <v>5.78</v>
      </c>
      <c r="M27" s="4">
        <v>1.17</v>
      </c>
      <c r="N27" s="4"/>
      <c r="O27" s="4">
        <v>1.5</v>
      </c>
      <c r="P27" s="4"/>
      <c r="Q27" s="4"/>
      <c r="R27" s="4">
        <v>24.23</v>
      </c>
      <c r="S27" s="4"/>
      <c r="T27" s="4">
        <v>1</v>
      </c>
      <c r="U27" s="4">
        <v>0.25</v>
      </c>
      <c r="V27" s="4"/>
      <c r="W27" s="4">
        <v>4.7699999999999996</v>
      </c>
      <c r="X27" s="4">
        <v>0.83</v>
      </c>
      <c r="Y27" s="4"/>
      <c r="Z27" s="4">
        <v>8.7200000000000006</v>
      </c>
      <c r="AA27" s="4">
        <v>1.78</v>
      </c>
      <c r="AB27" s="4">
        <v>1.17</v>
      </c>
      <c r="AC27" s="4">
        <v>0.17</v>
      </c>
      <c r="AD27" s="4"/>
      <c r="AE27" s="4">
        <v>4.53</v>
      </c>
      <c r="AF27" s="4">
        <v>3.58</v>
      </c>
      <c r="AG27" s="4">
        <v>1.5</v>
      </c>
      <c r="AH27" s="4">
        <v>1</v>
      </c>
      <c r="AI27" s="4">
        <v>0.2</v>
      </c>
      <c r="AJ27" s="4"/>
      <c r="AK27" s="4">
        <v>102.35000000000001</v>
      </c>
    </row>
    <row r="28" spans="1:37" x14ac:dyDescent="0.3">
      <c r="A28" s="2" t="s">
        <v>61</v>
      </c>
      <c r="B28" s="4"/>
      <c r="C28" s="4">
        <v>7.27</v>
      </c>
      <c r="D28" s="4">
        <v>1.75</v>
      </c>
      <c r="E28" s="4">
        <v>0.96</v>
      </c>
      <c r="F28" s="4"/>
      <c r="G28" s="4">
        <v>3</v>
      </c>
      <c r="H28" s="4">
        <v>8.33</v>
      </c>
      <c r="I28" s="4">
        <v>4.08</v>
      </c>
      <c r="J28" s="4">
        <v>3.5</v>
      </c>
      <c r="K28" s="4">
        <v>7</v>
      </c>
      <c r="L28" s="4"/>
      <c r="M28" s="4"/>
      <c r="N28" s="4">
        <v>0.75</v>
      </c>
      <c r="O28" s="4">
        <v>0.5</v>
      </c>
      <c r="P28" s="4"/>
      <c r="Q28" s="4"/>
      <c r="R28" s="4">
        <v>12.7</v>
      </c>
      <c r="S28" s="4"/>
      <c r="T28" s="4">
        <v>0.25</v>
      </c>
      <c r="U28" s="4">
        <v>0.83</v>
      </c>
      <c r="V28" s="4"/>
      <c r="W28" s="4"/>
      <c r="X28" s="4"/>
      <c r="Y28" s="4"/>
      <c r="Z28" s="4">
        <v>4.17</v>
      </c>
      <c r="AA28" s="4">
        <v>0.53</v>
      </c>
      <c r="AB28" s="4">
        <v>0.64</v>
      </c>
      <c r="AC28" s="4">
        <v>0.83</v>
      </c>
      <c r="AD28" s="4"/>
      <c r="AE28" s="4">
        <v>1</v>
      </c>
      <c r="AF28" s="4">
        <v>6.2</v>
      </c>
      <c r="AG28" s="4">
        <v>0.5</v>
      </c>
      <c r="AH28" s="4"/>
      <c r="AI28" s="4">
        <v>0.25</v>
      </c>
      <c r="AJ28" s="4">
        <v>1</v>
      </c>
      <c r="AK28" s="4">
        <v>66.040000000000006</v>
      </c>
    </row>
    <row r="29" spans="1:37" x14ac:dyDescent="0.3">
      <c r="A29" s="2" t="s">
        <v>62</v>
      </c>
      <c r="B29" s="4">
        <v>1.53</v>
      </c>
      <c r="C29" s="4">
        <v>5.45</v>
      </c>
      <c r="D29" s="4">
        <v>6.23</v>
      </c>
      <c r="E29" s="4">
        <v>0.67</v>
      </c>
      <c r="F29" s="4">
        <v>3.33</v>
      </c>
      <c r="G29" s="4">
        <v>34.67</v>
      </c>
      <c r="H29" s="4"/>
      <c r="I29" s="4">
        <v>1.62</v>
      </c>
      <c r="J29" s="4">
        <v>2.83</v>
      </c>
      <c r="K29" s="4">
        <v>1.5</v>
      </c>
      <c r="L29" s="4">
        <v>12.37</v>
      </c>
      <c r="M29" s="4"/>
      <c r="N29" s="4">
        <v>0.39</v>
      </c>
      <c r="O29" s="4">
        <v>1.33</v>
      </c>
      <c r="P29" s="4">
        <v>0.5</v>
      </c>
      <c r="Q29" s="4"/>
      <c r="R29" s="4">
        <v>19.29</v>
      </c>
      <c r="S29" s="4"/>
      <c r="T29" s="4"/>
      <c r="U29" s="4">
        <v>3.01</v>
      </c>
      <c r="V29" s="4"/>
      <c r="W29" s="4"/>
      <c r="X29" s="4">
        <v>1.67</v>
      </c>
      <c r="Y29" s="4">
        <v>0.75</v>
      </c>
      <c r="Z29" s="4">
        <v>5.87</v>
      </c>
      <c r="AA29" s="4">
        <v>7.7</v>
      </c>
      <c r="AB29" s="4">
        <v>4.22</v>
      </c>
      <c r="AC29" s="4">
        <v>10.029999999999999</v>
      </c>
      <c r="AD29" s="4"/>
      <c r="AE29" s="4">
        <v>1.45</v>
      </c>
      <c r="AF29" s="4">
        <v>7</v>
      </c>
      <c r="AG29" s="4">
        <v>2.5</v>
      </c>
      <c r="AH29" s="4">
        <v>0.2</v>
      </c>
      <c r="AI29" s="4">
        <v>2.2200000000000002</v>
      </c>
      <c r="AJ29" s="4"/>
      <c r="AK29" s="4">
        <v>138.33000000000001</v>
      </c>
    </row>
    <row r="30" spans="1:37" x14ac:dyDescent="0.3">
      <c r="A30" s="2" t="s">
        <v>63</v>
      </c>
      <c r="B30" s="4">
        <v>0.5</v>
      </c>
      <c r="C30" s="4"/>
      <c r="D30" s="4">
        <v>0.25</v>
      </c>
      <c r="E30" s="4"/>
      <c r="F30" s="4">
        <v>1.17</v>
      </c>
      <c r="G30" s="4">
        <v>4.17</v>
      </c>
      <c r="H30" s="4"/>
      <c r="I30" s="4"/>
      <c r="J30" s="4">
        <v>2</v>
      </c>
      <c r="K30" s="4">
        <v>2.5</v>
      </c>
      <c r="L30" s="4">
        <v>3</v>
      </c>
      <c r="M30" s="4"/>
      <c r="N30" s="4">
        <v>0.62</v>
      </c>
      <c r="O30" s="4">
        <v>1.67</v>
      </c>
      <c r="P30" s="4"/>
      <c r="Q30" s="4"/>
      <c r="R30" s="4">
        <v>12.62</v>
      </c>
      <c r="S30" s="4">
        <v>0.5</v>
      </c>
      <c r="T30" s="4">
        <v>1</v>
      </c>
      <c r="U30" s="4"/>
      <c r="V30" s="4"/>
      <c r="W30" s="4">
        <v>3.38</v>
      </c>
      <c r="X30" s="4">
        <v>0.83</v>
      </c>
      <c r="Y30" s="4"/>
      <c r="Z30" s="4">
        <v>2.0299999999999998</v>
      </c>
      <c r="AA30" s="4">
        <v>1.68</v>
      </c>
      <c r="AB30" s="4">
        <v>0.42</v>
      </c>
      <c r="AC30" s="4">
        <v>0.75</v>
      </c>
      <c r="AD30" s="4"/>
      <c r="AE30" s="4">
        <v>1.5</v>
      </c>
      <c r="AF30" s="4">
        <v>2.33</v>
      </c>
      <c r="AG30" s="4">
        <v>2.5</v>
      </c>
      <c r="AH30" s="4">
        <v>0.5</v>
      </c>
      <c r="AI30" s="4">
        <v>1.03</v>
      </c>
      <c r="AJ30" s="4"/>
      <c r="AK30" s="4">
        <v>46.95</v>
      </c>
    </row>
    <row r="31" spans="1:37" x14ac:dyDescent="0.3">
      <c r="A31" s="2" t="s">
        <v>64</v>
      </c>
      <c r="B31" s="4"/>
      <c r="C31" s="4">
        <v>15.82</v>
      </c>
      <c r="D31" s="4">
        <v>14.26</v>
      </c>
      <c r="E31" s="4">
        <v>0.44</v>
      </c>
      <c r="F31" s="4">
        <v>0.42</v>
      </c>
      <c r="G31" s="4">
        <v>5.58</v>
      </c>
      <c r="H31" s="4"/>
      <c r="I31" s="4">
        <v>12.88</v>
      </c>
      <c r="J31" s="4">
        <v>4.17</v>
      </c>
      <c r="K31" s="4">
        <v>3</v>
      </c>
      <c r="L31" s="4"/>
      <c r="M31" s="4"/>
      <c r="N31" s="4">
        <v>0.83</v>
      </c>
      <c r="O31" s="4">
        <v>6.53</v>
      </c>
      <c r="P31" s="4"/>
      <c r="Q31" s="4">
        <v>3.63</v>
      </c>
      <c r="R31" s="4">
        <v>9.43</v>
      </c>
      <c r="S31" s="4">
        <v>0.83</v>
      </c>
      <c r="T31" s="4">
        <v>21.64</v>
      </c>
      <c r="U31" s="4">
        <v>3.45</v>
      </c>
      <c r="V31" s="4">
        <v>0.5</v>
      </c>
      <c r="W31" s="4"/>
      <c r="X31" s="4"/>
      <c r="Y31" s="4"/>
      <c r="Z31" s="4"/>
      <c r="AA31" s="4">
        <v>0.74</v>
      </c>
      <c r="AB31" s="4">
        <v>2.92</v>
      </c>
      <c r="AC31" s="4">
        <v>3.04</v>
      </c>
      <c r="AD31" s="4"/>
      <c r="AE31" s="4">
        <v>0.13</v>
      </c>
      <c r="AF31" s="4">
        <v>3.17</v>
      </c>
      <c r="AG31" s="4">
        <v>24.08</v>
      </c>
      <c r="AH31" s="4"/>
      <c r="AI31" s="4"/>
      <c r="AJ31" s="4">
        <v>0.5</v>
      </c>
      <c r="AK31" s="4">
        <v>137.99</v>
      </c>
    </row>
    <row r="32" spans="1:37" ht="14.5" x14ac:dyDescent="0.35">
      <c r="A32" s="1" t="s">
        <v>35</v>
      </c>
      <c r="B32" s="44">
        <v>597.06000000000006</v>
      </c>
      <c r="C32" s="44">
        <v>2724.78</v>
      </c>
      <c r="D32" s="44">
        <v>2933.8300000000004</v>
      </c>
      <c r="E32" s="44">
        <v>835.7600000000001</v>
      </c>
      <c r="F32" s="44">
        <v>3180.74</v>
      </c>
      <c r="G32" s="44">
        <v>1827.9599999999996</v>
      </c>
      <c r="H32" s="44">
        <v>485.15999999999991</v>
      </c>
      <c r="I32" s="44">
        <v>2616.25</v>
      </c>
      <c r="J32" s="44">
        <v>1465.26</v>
      </c>
      <c r="K32" s="44">
        <v>371.21999999999997</v>
      </c>
      <c r="L32" s="44">
        <v>636.39999999999986</v>
      </c>
      <c r="M32" s="44">
        <v>292.82</v>
      </c>
      <c r="N32" s="44">
        <v>407.64</v>
      </c>
      <c r="O32" s="44">
        <v>441.58999999999992</v>
      </c>
      <c r="P32" s="44">
        <v>204.90999999999997</v>
      </c>
      <c r="Q32" s="44">
        <v>634.13</v>
      </c>
      <c r="R32" s="44">
        <v>1613.3899999999999</v>
      </c>
      <c r="S32" s="44">
        <v>199.74000000000004</v>
      </c>
      <c r="T32" s="44">
        <v>406.41999999999996</v>
      </c>
      <c r="U32" s="44">
        <v>1009.53</v>
      </c>
      <c r="V32" s="44">
        <v>80.16</v>
      </c>
      <c r="W32" s="44">
        <v>2492.41</v>
      </c>
      <c r="X32" s="44">
        <v>635.37</v>
      </c>
      <c r="Y32" s="44">
        <v>68.739999999999995</v>
      </c>
      <c r="Z32" s="44">
        <v>1492.6499999999999</v>
      </c>
      <c r="AA32" s="44">
        <v>3452.9500000000003</v>
      </c>
      <c r="AB32" s="44">
        <v>2037.46</v>
      </c>
      <c r="AC32" s="44">
        <v>1517.3499999999992</v>
      </c>
      <c r="AD32" s="44">
        <v>279.18999999999988</v>
      </c>
      <c r="AE32" s="44">
        <v>2433.9499999999998</v>
      </c>
      <c r="AF32" s="44">
        <v>773.40000000000043</v>
      </c>
      <c r="AG32" s="44">
        <v>694.40000000000009</v>
      </c>
      <c r="AH32" s="44">
        <v>297.56999999999994</v>
      </c>
      <c r="AI32" s="44">
        <v>567.67000000000007</v>
      </c>
      <c r="AJ32" s="44">
        <v>22.5</v>
      </c>
      <c r="AK32" s="44">
        <v>39730.359999999993</v>
      </c>
    </row>
    <row r="34" spans="1:36" x14ac:dyDescent="0.3">
      <c r="A34" s="32" t="s">
        <v>69</v>
      </c>
      <c r="B34" s="17"/>
      <c r="C34" s="18"/>
      <c r="AJ34" s="28"/>
    </row>
    <row r="35" spans="1:36" x14ac:dyDescent="0.3">
      <c r="A35" s="19" t="s">
        <v>72</v>
      </c>
      <c r="B35" s="20"/>
      <c r="C35" s="21"/>
    </row>
    <row r="39" spans="1:36" x14ac:dyDescent="0.3">
      <c r="A39" s="42"/>
    </row>
    <row r="40" spans="1:36" x14ac:dyDescent="0.3">
      <c r="A40" s="43"/>
    </row>
    <row r="41" spans="1:36" x14ac:dyDescent="0.3">
      <c r="A41" s="42"/>
    </row>
    <row r="42" spans="1:36" x14ac:dyDescent="0.3">
      <c r="A42" s="43"/>
    </row>
    <row r="43" spans="1:36" x14ac:dyDescent="0.3">
      <c r="A43" s="42"/>
    </row>
    <row r="44" spans="1:36" x14ac:dyDescent="0.3">
      <c r="A44" s="43"/>
    </row>
    <row r="45" spans="1:36" x14ac:dyDescent="0.3">
      <c r="A45" s="42"/>
    </row>
    <row r="46" spans="1:36" x14ac:dyDescent="0.3">
      <c r="A46" s="43"/>
    </row>
    <row r="47" spans="1:36" x14ac:dyDescent="0.3">
      <c r="A47" s="42"/>
    </row>
    <row r="48" spans="1:36" x14ac:dyDescent="0.3">
      <c r="A48" s="43"/>
    </row>
    <row r="49" spans="1:1" x14ac:dyDescent="0.3">
      <c r="A49" s="42"/>
    </row>
    <row r="50" spans="1:1" x14ac:dyDescent="0.3">
      <c r="A50" s="43"/>
    </row>
    <row r="51" spans="1:1" x14ac:dyDescent="0.3">
      <c r="A51" s="42"/>
    </row>
    <row r="52" spans="1:1" x14ac:dyDescent="0.3">
      <c r="A52" s="43"/>
    </row>
    <row r="53" spans="1:1" x14ac:dyDescent="0.3">
      <c r="A53" s="42"/>
    </row>
    <row r="54" spans="1:1" x14ac:dyDescent="0.3">
      <c r="A54" s="43"/>
    </row>
    <row r="55" spans="1:1" x14ac:dyDescent="0.3">
      <c r="A55" s="42"/>
    </row>
    <row r="56" spans="1:1" x14ac:dyDescent="0.3">
      <c r="A56" s="43"/>
    </row>
    <row r="57" spans="1:1" x14ac:dyDescent="0.3">
      <c r="A57" s="42"/>
    </row>
    <row r="58" spans="1:1" x14ac:dyDescent="0.3">
      <c r="A58" s="43"/>
    </row>
    <row r="59" spans="1:1" x14ac:dyDescent="0.3">
      <c r="A59" s="42"/>
    </row>
    <row r="60" spans="1:1" x14ac:dyDescent="0.3">
      <c r="A60" s="43"/>
    </row>
    <row r="61" spans="1:1" x14ac:dyDescent="0.3">
      <c r="A61" s="42"/>
    </row>
    <row r="62" spans="1:1" x14ac:dyDescent="0.3">
      <c r="A62" s="43"/>
    </row>
    <row r="63" spans="1:1" x14ac:dyDescent="0.3">
      <c r="A63" s="42"/>
    </row>
    <row r="64" spans="1:1" x14ac:dyDescent="0.3">
      <c r="A64" s="43"/>
    </row>
    <row r="65" spans="1:1" x14ac:dyDescent="0.3">
      <c r="A65" s="42"/>
    </row>
    <row r="66" spans="1:1" x14ac:dyDescent="0.3">
      <c r="A66" s="43"/>
    </row>
    <row r="67" spans="1:1" x14ac:dyDescent="0.3">
      <c r="A67" s="42"/>
    </row>
    <row r="68" spans="1:1" x14ac:dyDescent="0.3">
      <c r="A68" s="43"/>
    </row>
    <row r="69" spans="1:1" x14ac:dyDescent="0.3">
      <c r="A69" s="42"/>
    </row>
    <row r="70" spans="1:1" x14ac:dyDescent="0.3">
      <c r="A70" s="43"/>
    </row>
    <row r="71" spans="1:1" x14ac:dyDescent="0.3">
      <c r="A71" s="42"/>
    </row>
    <row r="72" spans="1:1" x14ac:dyDescent="0.3">
      <c r="A72" s="43"/>
    </row>
    <row r="73" spans="1:1" x14ac:dyDescent="0.3">
      <c r="A73" s="42"/>
    </row>
    <row r="74" spans="1:1" x14ac:dyDescent="0.3">
      <c r="A74" s="43"/>
    </row>
    <row r="75" spans="1:1" x14ac:dyDescent="0.3">
      <c r="A75" s="42"/>
    </row>
    <row r="76" spans="1:1" x14ac:dyDescent="0.3">
      <c r="A76" s="43"/>
    </row>
    <row r="77" spans="1:1" x14ac:dyDescent="0.3">
      <c r="A77" s="42"/>
    </row>
    <row r="78" spans="1:1" x14ac:dyDescent="0.3">
      <c r="A78" s="43"/>
    </row>
    <row r="79" spans="1:1" x14ac:dyDescent="0.3">
      <c r="A79" s="42"/>
    </row>
    <row r="80" spans="1:1" x14ac:dyDescent="0.3">
      <c r="A80" s="43"/>
    </row>
    <row r="81" spans="1:1" x14ac:dyDescent="0.3">
      <c r="A81" s="42"/>
    </row>
    <row r="82" spans="1:1" x14ac:dyDescent="0.3">
      <c r="A82" s="43"/>
    </row>
    <row r="83" spans="1:1" x14ac:dyDescent="0.3">
      <c r="A83" s="42"/>
    </row>
    <row r="84" spans="1:1" x14ac:dyDescent="0.3">
      <c r="A84" s="43"/>
    </row>
    <row r="85" spans="1:1" x14ac:dyDescent="0.3">
      <c r="A85" s="42"/>
    </row>
    <row r="86" spans="1:1" x14ac:dyDescent="0.3">
      <c r="A86" s="43"/>
    </row>
    <row r="87" spans="1:1" x14ac:dyDescent="0.3">
      <c r="A87" s="42"/>
    </row>
    <row r="88" spans="1:1" x14ac:dyDescent="0.3">
      <c r="A88" s="43"/>
    </row>
    <row r="89" spans="1:1" x14ac:dyDescent="0.3">
      <c r="A89" s="42"/>
    </row>
    <row r="90" spans="1:1" x14ac:dyDescent="0.3">
      <c r="A90" s="43"/>
    </row>
    <row r="91" spans="1:1" x14ac:dyDescent="0.3">
      <c r="A91" s="42"/>
    </row>
    <row r="92" spans="1:1" x14ac:dyDescent="0.3">
      <c r="A92" s="43"/>
    </row>
    <row r="93" spans="1:1" x14ac:dyDescent="0.3">
      <c r="A93" s="42"/>
    </row>
    <row r="94" spans="1:1" x14ac:dyDescent="0.3">
      <c r="A94" s="43"/>
    </row>
    <row r="95" spans="1:1" x14ac:dyDescent="0.3">
      <c r="A95" s="42"/>
    </row>
    <row r="96" spans="1:1" x14ac:dyDescent="0.3">
      <c r="A96" s="43"/>
    </row>
    <row r="97" spans="1:1" x14ac:dyDescent="0.3">
      <c r="A97" s="42"/>
    </row>
    <row r="98" spans="1:1" x14ac:dyDescent="0.3">
      <c r="A98" s="43"/>
    </row>
    <row r="99" spans="1:1" x14ac:dyDescent="0.3">
      <c r="A99" s="42"/>
    </row>
  </sheetData>
  <pageMargins left="0.70866141732283472" right="0.70866141732283472" top="0.74803149606299213" bottom="0.74803149606299213" header="0.31496062992125984" footer="0.31496062992125984"/>
  <pageSetup paperSize="9" scale="3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35"/>
  <sheetViews>
    <sheetView workbookViewId="0">
      <selection activeCell="A2" sqref="A2"/>
    </sheetView>
  </sheetViews>
  <sheetFormatPr defaultRowHeight="14" x14ac:dyDescent="0.3"/>
  <cols>
    <col min="1" max="1" width="24.5" bestFit="1" customWidth="1"/>
  </cols>
  <sheetData>
    <row r="1" spans="1:37" x14ac:dyDescent="0.3">
      <c r="A1" s="30" t="s">
        <v>89</v>
      </c>
    </row>
    <row r="2" spans="1:37" x14ac:dyDescent="0.3">
      <c r="A2" s="1" t="s">
        <v>79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</row>
    <row r="3" spans="1:37" x14ac:dyDescent="0.3">
      <c r="A3" s="2" t="s">
        <v>38</v>
      </c>
      <c r="B3" s="54">
        <v>34.33</v>
      </c>
      <c r="C3" s="54">
        <v>430.91</v>
      </c>
      <c r="D3" s="54">
        <v>718.01</v>
      </c>
      <c r="E3" s="54">
        <v>116.19</v>
      </c>
      <c r="F3" s="54">
        <v>590.11</v>
      </c>
      <c r="G3" s="54">
        <v>163.69</v>
      </c>
      <c r="H3" s="54">
        <v>11.83</v>
      </c>
      <c r="I3" s="54">
        <v>275.95999999999998</v>
      </c>
      <c r="J3" s="54">
        <v>134.54</v>
      </c>
      <c r="K3" s="54">
        <v>35.130000000000003</v>
      </c>
      <c r="L3" s="54">
        <v>35.47</v>
      </c>
      <c r="M3" s="54">
        <v>76.540000000000006</v>
      </c>
      <c r="N3" s="54">
        <v>83.52</v>
      </c>
      <c r="O3" s="54">
        <v>35.15</v>
      </c>
      <c r="P3" s="54">
        <v>8.83</v>
      </c>
      <c r="Q3" s="54">
        <v>153.72999999999999</v>
      </c>
      <c r="R3" s="54">
        <v>169.1</v>
      </c>
      <c r="S3" s="54">
        <v>12.63</v>
      </c>
      <c r="T3" s="54">
        <v>55.7</v>
      </c>
      <c r="U3" s="54">
        <v>156.37</v>
      </c>
      <c r="V3" s="54">
        <v>6.66</v>
      </c>
      <c r="W3" s="54">
        <v>362.46</v>
      </c>
      <c r="X3" s="54">
        <v>94.65</v>
      </c>
      <c r="Y3" s="54">
        <v>0</v>
      </c>
      <c r="Z3" s="54">
        <v>90.42</v>
      </c>
      <c r="AA3" s="54">
        <v>624.58000000000004</v>
      </c>
      <c r="AB3" s="54">
        <v>252.68</v>
      </c>
      <c r="AC3" s="54">
        <v>182.11</v>
      </c>
      <c r="AD3" s="54">
        <v>101.37</v>
      </c>
      <c r="AE3" s="54">
        <v>417.7</v>
      </c>
      <c r="AF3" s="54">
        <v>94.35</v>
      </c>
      <c r="AG3" s="54">
        <v>154.52000000000001</v>
      </c>
      <c r="AH3" s="54">
        <v>27.93</v>
      </c>
      <c r="AI3" s="54">
        <v>113.5</v>
      </c>
      <c r="AJ3" s="54">
        <v>0</v>
      </c>
      <c r="AK3" s="54">
        <v>5820.670000000001</v>
      </c>
    </row>
    <row r="4" spans="1:37" x14ac:dyDescent="0.3">
      <c r="A4" s="2" t="s">
        <v>39</v>
      </c>
      <c r="B4" s="54">
        <v>50.99</v>
      </c>
      <c r="C4" s="54">
        <v>498.88</v>
      </c>
      <c r="D4" s="54">
        <v>489.38</v>
      </c>
      <c r="E4" s="54">
        <v>214.89</v>
      </c>
      <c r="F4" s="54">
        <v>520.41</v>
      </c>
      <c r="G4" s="54">
        <v>250.81</v>
      </c>
      <c r="H4" s="54">
        <v>1.47</v>
      </c>
      <c r="I4" s="54">
        <v>531.35</v>
      </c>
      <c r="J4" s="54">
        <v>282.7</v>
      </c>
      <c r="K4" s="54">
        <v>6.93</v>
      </c>
      <c r="L4" s="54">
        <v>41.55</v>
      </c>
      <c r="M4" s="54">
        <v>52.07</v>
      </c>
      <c r="N4" s="54">
        <v>35.15</v>
      </c>
      <c r="O4" s="54">
        <v>116.39</v>
      </c>
      <c r="P4" s="54">
        <v>25.95</v>
      </c>
      <c r="Q4" s="54">
        <v>134.07</v>
      </c>
      <c r="R4" s="54">
        <v>172.48</v>
      </c>
      <c r="S4" s="54">
        <v>6.81</v>
      </c>
      <c r="T4" s="54">
        <v>51.92</v>
      </c>
      <c r="U4" s="54">
        <v>133.81</v>
      </c>
      <c r="V4" s="54">
        <v>11.74</v>
      </c>
      <c r="W4" s="54">
        <v>447.71</v>
      </c>
      <c r="X4" s="54">
        <v>77.5</v>
      </c>
      <c r="Y4" s="54">
        <v>4.28</v>
      </c>
      <c r="Z4" s="54">
        <v>194.25</v>
      </c>
      <c r="AA4" s="54">
        <v>629.09</v>
      </c>
      <c r="AB4" s="54">
        <v>361.58</v>
      </c>
      <c r="AC4" s="54">
        <v>292.48</v>
      </c>
      <c r="AD4" s="54">
        <v>36.96</v>
      </c>
      <c r="AE4" s="54">
        <v>379.07</v>
      </c>
      <c r="AF4" s="54">
        <v>109.91</v>
      </c>
      <c r="AG4" s="54">
        <v>110.45</v>
      </c>
      <c r="AH4" s="54">
        <v>25.91</v>
      </c>
      <c r="AI4" s="54">
        <v>92.89</v>
      </c>
      <c r="AJ4" s="54">
        <v>0</v>
      </c>
      <c r="AK4" s="54">
        <v>6391.829999999999</v>
      </c>
    </row>
    <row r="5" spans="1:37" x14ac:dyDescent="0.3">
      <c r="A5" s="2" t="s">
        <v>40</v>
      </c>
      <c r="B5" s="54">
        <v>7.74</v>
      </c>
      <c r="C5" s="54">
        <v>346.29</v>
      </c>
      <c r="D5" s="54">
        <v>348.04</v>
      </c>
      <c r="E5" s="54">
        <v>71.69</v>
      </c>
      <c r="F5" s="54">
        <v>112.8</v>
      </c>
      <c r="G5" s="54">
        <v>54.47</v>
      </c>
      <c r="H5" s="54">
        <v>359.47</v>
      </c>
      <c r="I5" s="54">
        <v>259.10000000000002</v>
      </c>
      <c r="J5" s="54">
        <v>189.16</v>
      </c>
      <c r="K5" s="54">
        <v>23.45</v>
      </c>
      <c r="L5" s="54">
        <v>4.38</v>
      </c>
      <c r="M5" s="54">
        <v>9.1</v>
      </c>
      <c r="N5" s="54">
        <v>45.76</v>
      </c>
      <c r="O5" s="54">
        <v>52.73</v>
      </c>
      <c r="P5" s="54">
        <v>30.92</v>
      </c>
      <c r="Q5" s="54">
        <v>27.88</v>
      </c>
      <c r="R5" s="54">
        <v>172.53</v>
      </c>
      <c r="S5" s="54">
        <v>36.22</v>
      </c>
      <c r="T5" s="54">
        <v>54.08</v>
      </c>
      <c r="U5" s="54">
        <v>124.17</v>
      </c>
      <c r="V5" s="54">
        <v>4.8</v>
      </c>
      <c r="W5" s="54">
        <v>67.430000000000007</v>
      </c>
      <c r="X5" s="54">
        <v>51.04</v>
      </c>
      <c r="Y5" s="54"/>
      <c r="Z5" s="54">
        <v>360.6</v>
      </c>
      <c r="AA5" s="54">
        <v>584.03</v>
      </c>
      <c r="AB5" s="54">
        <v>389.21</v>
      </c>
      <c r="AC5" s="54">
        <v>162.41999999999999</v>
      </c>
      <c r="AD5" s="54">
        <v>15.22</v>
      </c>
      <c r="AE5" s="54">
        <v>116.06</v>
      </c>
      <c r="AF5" s="54">
        <v>58.23</v>
      </c>
      <c r="AG5" s="54">
        <v>94.44</v>
      </c>
      <c r="AH5" s="54">
        <v>28.55</v>
      </c>
      <c r="AI5" s="54">
        <v>95.37</v>
      </c>
      <c r="AJ5" s="54">
        <v>0</v>
      </c>
      <c r="AK5" s="54">
        <v>4357.3799999999992</v>
      </c>
    </row>
    <row r="6" spans="1:37" x14ac:dyDescent="0.3">
      <c r="A6" s="2" t="s">
        <v>41</v>
      </c>
      <c r="B6" s="54">
        <v>11.74</v>
      </c>
      <c r="C6" s="54">
        <v>457.74</v>
      </c>
      <c r="D6" s="54">
        <v>461.43</v>
      </c>
      <c r="E6" s="54">
        <v>19.86</v>
      </c>
      <c r="F6" s="54">
        <v>566.04</v>
      </c>
      <c r="G6" s="54">
        <v>146.56</v>
      </c>
      <c r="H6" s="54">
        <v>2.0099999999999998</v>
      </c>
      <c r="I6" s="54">
        <v>493.26</v>
      </c>
      <c r="J6" s="54">
        <v>154.58000000000001</v>
      </c>
      <c r="K6" s="54">
        <v>45.32</v>
      </c>
      <c r="L6" s="54">
        <v>9.07</v>
      </c>
      <c r="M6" s="54">
        <v>3.44</v>
      </c>
      <c r="N6" s="54">
        <v>51.8</v>
      </c>
      <c r="O6" s="54">
        <v>16.61</v>
      </c>
      <c r="P6" s="54">
        <v>23.05</v>
      </c>
      <c r="Q6" s="54">
        <v>178.54</v>
      </c>
      <c r="R6" s="54">
        <v>43.26</v>
      </c>
      <c r="S6" s="54">
        <v>54.4</v>
      </c>
      <c r="T6" s="54">
        <v>72</v>
      </c>
      <c r="U6" s="54">
        <v>30.94</v>
      </c>
      <c r="V6" s="54">
        <v>8.74</v>
      </c>
      <c r="W6" s="54">
        <v>157.76</v>
      </c>
      <c r="X6" s="54">
        <v>76.13</v>
      </c>
      <c r="Y6" s="54">
        <v>0.1</v>
      </c>
      <c r="Z6" s="54">
        <v>19.600000000000001</v>
      </c>
      <c r="AA6" s="54">
        <v>68.81</v>
      </c>
      <c r="AB6" s="54">
        <v>83.5</v>
      </c>
      <c r="AC6" s="54">
        <v>35.03</v>
      </c>
      <c r="AD6" s="54">
        <v>14.07</v>
      </c>
      <c r="AE6" s="54">
        <v>534.08000000000004</v>
      </c>
      <c r="AF6" s="54">
        <v>70.319999999999993</v>
      </c>
      <c r="AG6" s="54">
        <v>268.08</v>
      </c>
      <c r="AH6" s="54">
        <v>17.05</v>
      </c>
      <c r="AI6" s="54">
        <v>1.98</v>
      </c>
      <c r="AJ6" s="54">
        <v>0</v>
      </c>
      <c r="AK6" s="54">
        <v>4196.9000000000005</v>
      </c>
    </row>
    <row r="7" spans="1:37" x14ac:dyDescent="0.3">
      <c r="A7" s="2" t="s">
        <v>42</v>
      </c>
      <c r="B7" s="54">
        <v>7.4</v>
      </c>
      <c r="C7" s="54">
        <v>241.91</v>
      </c>
      <c r="D7" s="54">
        <v>350.19</v>
      </c>
      <c r="E7" s="54">
        <v>43.5</v>
      </c>
      <c r="F7" s="54">
        <v>114.02</v>
      </c>
      <c r="G7" s="54">
        <v>58.1</v>
      </c>
      <c r="H7" s="54">
        <v>76.11</v>
      </c>
      <c r="I7" s="54">
        <v>163.33000000000001</v>
      </c>
      <c r="J7" s="54">
        <v>56.25</v>
      </c>
      <c r="K7" s="54">
        <v>14.81</v>
      </c>
      <c r="L7" s="54">
        <v>12.28</v>
      </c>
      <c r="M7" s="54">
        <v>17.48</v>
      </c>
      <c r="N7" s="54">
        <v>39.99</v>
      </c>
      <c r="O7" s="54">
        <v>50.14</v>
      </c>
      <c r="P7" s="54">
        <v>31.07</v>
      </c>
      <c r="Q7" s="54">
        <v>44.38</v>
      </c>
      <c r="R7" s="54">
        <v>152.97</v>
      </c>
      <c r="S7" s="54">
        <v>9.17</v>
      </c>
      <c r="T7" s="54">
        <v>30.92</v>
      </c>
      <c r="U7" s="54">
        <v>96.84</v>
      </c>
      <c r="V7" s="54">
        <v>34.01</v>
      </c>
      <c r="W7" s="54">
        <v>41.31</v>
      </c>
      <c r="X7" s="54">
        <v>17.64</v>
      </c>
      <c r="Y7" s="54">
        <v>0</v>
      </c>
      <c r="Z7" s="54">
        <v>131.58000000000001</v>
      </c>
      <c r="AA7" s="54">
        <v>263.74</v>
      </c>
      <c r="AB7" s="54">
        <v>161.16999999999999</v>
      </c>
      <c r="AC7" s="54">
        <v>135.06</v>
      </c>
      <c r="AD7" s="54">
        <v>5.59</v>
      </c>
      <c r="AE7" s="54">
        <v>182.81</v>
      </c>
      <c r="AF7" s="54">
        <v>42.85</v>
      </c>
      <c r="AG7" s="54">
        <v>14.77</v>
      </c>
      <c r="AH7" s="54">
        <v>3.21</v>
      </c>
      <c r="AI7" s="54">
        <v>30.37</v>
      </c>
      <c r="AJ7" s="54"/>
      <c r="AK7" s="54">
        <v>2674.9700000000003</v>
      </c>
    </row>
    <row r="8" spans="1:37" x14ac:dyDescent="0.3">
      <c r="A8" s="2" t="s">
        <v>43</v>
      </c>
      <c r="B8" s="54">
        <v>19.66</v>
      </c>
      <c r="C8" s="54">
        <v>65.180000000000007</v>
      </c>
      <c r="D8" s="54">
        <v>131.52000000000001</v>
      </c>
      <c r="E8" s="54">
        <v>41.06</v>
      </c>
      <c r="F8" s="54">
        <v>122.4</v>
      </c>
      <c r="G8" s="54">
        <v>245.78</v>
      </c>
      <c r="H8" s="54">
        <v>14.49</v>
      </c>
      <c r="I8" s="54">
        <v>99.07</v>
      </c>
      <c r="J8" s="54">
        <v>97.73</v>
      </c>
      <c r="K8" s="54">
        <v>48.18</v>
      </c>
      <c r="L8" s="54">
        <v>12.83</v>
      </c>
      <c r="M8" s="54">
        <v>15.53</v>
      </c>
      <c r="N8" s="54">
        <v>6.49</v>
      </c>
      <c r="O8" s="54">
        <v>21.8</v>
      </c>
      <c r="P8" s="54">
        <v>19.64</v>
      </c>
      <c r="Q8" s="54">
        <v>4.8600000000000003</v>
      </c>
      <c r="R8" s="54">
        <v>112.81</v>
      </c>
      <c r="S8" s="54">
        <v>8.3699999999999992</v>
      </c>
      <c r="T8" s="54">
        <v>13.5</v>
      </c>
      <c r="U8" s="54">
        <v>32.14</v>
      </c>
      <c r="V8" s="54">
        <v>6.54</v>
      </c>
      <c r="W8" s="54">
        <v>453.49</v>
      </c>
      <c r="X8" s="54">
        <v>29.14</v>
      </c>
      <c r="Y8" s="54">
        <v>0.48</v>
      </c>
      <c r="Z8" s="54">
        <v>237.08</v>
      </c>
      <c r="AA8" s="54">
        <v>256.85000000000002</v>
      </c>
      <c r="AB8" s="54">
        <v>55.03</v>
      </c>
      <c r="AC8" s="54">
        <v>82.71</v>
      </c>
      <c r="AD8" s="54">
        <v>14.26</v>
      </c>
      <c r="AE8" s="54">
        <v>145.19</v>
      </c>
      <c r="AF8" s="54">
        <v>69.150000000000006</v>
      </c>
      <c r="AG8" s="54">
        <v>25.82</v>
      </c>
      <c r="AH8" s="54">
        <v>1.57</v>
      </c>
      <c r="AI8" s="54">
        <v>60.57</v>
      </c>
      <c r="AJ8" s="54">
        <v>0</v>
      </c>
      <c r="AK8" s="54">
        <v>2570.920000000001</v>
      </c>
    </row>
    <row r="9" spans="1:37" x14ac:dyDescent="0.3">
      <c r="A9" s="2" t="s">
        <v>44</v>
      </c>
      <c r="B9" s="54">
        <v>23.42</v>
      </c>
      <c r="C9" s="54">
        <v>71.75</v>
      </c>
      <c r="D9" s="54">
        <v>1150.08</v>
      </c>
      <c r="E9" s="54">
        <v>441.42</v>
      </c>
      <c r="F9" s="54">
        <v>67.95</v>
      </c>
      <c r="G9" s="54">
        <v>12.39</v>
      </c>
      <c r="H9" s="54">
        <v>57.01</v>
      </c>
      <c r="I9" s="54">
        <v>99.31</v>
      </c>
      <c r="J9" s="54">
        <v>6.79</v>
      </c>
      <c r="K9" s="54">
        <v>5.79</v>
      </c>
      <c r="L9" s="54">
        <v>1.72</v>
      </c>
      <c r="M9" s="54"/>
      <c r="N9" s="54">
        <v>258.89</v>
      </c>
      <c r="O9" s="54">
        <v>1.29</v>
      </c>
      <c r="P9" s="54">
        <v>27.74</v>
      </c>
      <c r="Q9" s="54">
        <v>0</v>
      </c>
      <c r="R9" s="54">
        <v>394.32</v>
      </c>
      <c r="S9" s="54">
        <v>44.05</v>
      </c>
      <c r="T9" s="54"/>
      <c r="U9" s="54">
        <v>255.19</v>
      </c>
      <c r="V9" s="54">
        <v>14.4</v>
      </c>
      <c r="W9" s="54">
        <v>15.66</v>
      </c>
      <c r="X9" s="54">
        <v>3.63</v>
      </c>
      <c r="Y9" s="54"/>
      <c r="Z9" s="54">
        <v>415</v>
      </c>
      <c r="AA9" s="54">
        <v>1502.93</v>
      </c>
      <c r="AB9" s="54">
        <v>988.93</v>
      </c>
      <c r="AC9" s="54">
        <v>583.76</v>
      </c>
      <c r="AD9" s="54">
        <v>112.84</v>
      </c>
      <c r="AE9" s="54">
        <v>39.96</v>
      </c>
      <c r="AF9" s="54">
        <v>132.85</v>
      </c>
      <c r="AG9" s="54">
        <v>9.1300000000000008</v>
      </c>
      <c r="AH9" s="54">
        <v>18.36</v>
      </c>
      <c r="AI9" s="54">
        <v>247.6</v>
      </c>
      <c r="AJ9" s="54"/>
      <c r="AK9" s="54">
        <v>7004.1600000000017</v>
      </c>
    </row>
    <row r="10" spans="1:37" x14ac:dyDescent="0.3">
      <c r="A10" s="2" t="s">
        <v>45</v>
      </c>
      <c r="B10" s="54">
        <v>10.53</v>
      </c>
      <c r="C10" s="54">
        <v>47.92</v>
      </c>
      <c r="D10" s="54">
        <v>114.94</v>
      </c>
      <c r="E10" s="54">
        <v>2.2599999999999998</v>
      </c>
      <c r="F10" s="54">
        <v>874.26</v>
      </c>
      <c r="G10" s="54">
        <v>346.79</v>
      </c>
      <c r="H10" s="54">
        <v>0</v>
      </c>
      <c r="I10" s="54">
        <v>164.81</v>
      </c>
      <c r="J10" s="54">
        <v>217.53</v>
      </c>
      <c r="K10" s="54">
        <v>4.0999999999999996</v>
      </c>
      <c r="L10" s="54">
        <v>120.26</v>
      </c>
      <c r="M10" s="54">
        <v>171.35</v>
      </c>
      <c r="N10" s="54">
        <v>18.55</v>
      </c>
      <c r="O10" s="54">
        <v>118.88</v>
      </c>
      <c r="P10" s="54">
        <v>18.34</v>
      </c>
      <c r="Q10" s="54">
        <v>30.38</v>
      </c>
      <c r="R10" s="54">
        <v>4.1399999999999997</v>
      </c>
      <c r="S10" s="54">
        <v>0.19</v>
      </c>
      <c r="T10" s="54">
        <v>18.420000000000002</v>
      </c>
      <c r="U10" s="54">
        <v>10.71</v>
      </c>
      <c r="V10" s="54">
        <v>2.13</v>
      </c>
      <c r="W10" s="54">
        <v>648.32000000000005</v>
      </c>
      <c r="X10" s="54">
        <v>137.05000000000001</v>
      </c>
      <c r="Y10" s="54">
        <v>24.2</v>
      </c>
      <c r="Z10" s="54">
        <v>64.5</v>
      </c>
      <c r="AA10" s="54">
        <v>25.64</v>
      </c>
      <c r="AB10" s="54">
        <v>15.02</v>
      </c>
      <c r="AC10" s="54">
        <v>23.11</v>
      </c>
      <c r="AD10" s="54">
        <v>11.18</v>
      </c>
      <c r="AE10" s="54">
        <v>402.72</v>
      </c>
      <c r="AF10" s="54">
        <v>12.19</v>
      </c>
      <c r="AG10" s="54">
        <v>6.8</v>
      </c>
      <c r="AH10" s="54">
        <v>7.86</v>
      </c>
      <c r="AI10" s="54">
        <v>6.76</v>
      </c>
      <c r="AJ10" s="54"/>
      <c r="AK10" s="54">
        <v>3681.8400000000011</v>
      </c>
    </row>
    <row r="11" spans="1:37" x14ac:dyDescent="0.3">
      <c r="A11" s="2" t="s">
        <v>46</v>
      </c>
      <c r="B11" s="54">
        <v>19.72</v>
      </c>
      <c r="C11" s="54">
        <v>11.22</v>
      </c>
      <c r="D11" s="54">
        <v>86.45</v>
      </c>
      <c r="E11" s="54">
        <v>3.32</v>
      </c>
      <c r="F11" s="54">
        <v>627.16999999999996</v>
      </c>
      <c r="G11" s="54">
        <v>133.96</v>
      </c>
      <c r="H11" s="54">
        <v>0.91</v>
      </c>
      <c r="I11" s="54">
        <v>169.43</v>
      </c>
      <c r="J11" s="54">
        <v>150.97999999999999</v>
      </c>
      <c r="K11" s="54">
        <v>2.63</v>
      </c>
      <c r="L11" s="54">
        <v>111.28</v>
      </c>
      <c r="M11" s="54">
        <v>42.42</v>
      </c>
      <c r="N11" s="54">
        <v>3.67</v>
      </c>
      <c r="O11" s="54">
        <v>12.1</v>
      </c>
      <c r="P11" s="54">
        <v>13.16</v>
      </c>
      <c r="Q11" s="54">
        <v>19.59</v>
      </c>
      <c r="R11" s="54">
        <v>0.9</v>
      </c>
      <c r="S11" s="54">
        <v>0.5</v>
      </c>
      <c r="T11" s="54">
        <v>6</v>
      </c>
      <c r="U11" s="54">
        <v>13.52</v>
      </c>
      <c r="V11" s="54">
        <v>0.47</v>
      </c>
      <c r="W11" s="54">
        <v>560.36</v>
      </c>
      <c r="X11" s="54">
        <v>56.85</v>
      </c>
      <c r="Y11" s="54">
        <v>12.87</v>
      </c>
      <c r="Z11" s="54">
        <v>26.63</v>
      </c>
      <c r="AA11" s="54">
        <v>14.16</v>
      </c>
      <c r="AB11" s="54">
        <v>9.94</v>
      </c>
      <c r="AC11" s="54">
        <v>6.35</v>
      </c>
      <c r="AD11" s="54">
        <v>15.13</v>
      </c>
      <c r="AE11" s="54">
        <v>269.24</v>
      </c>
      <c r="AF11" s="54">
        <v>0.51</v>
      </c>
      <c r="AG11" s="54">
        <v>0</v>
      </c>
      <c r="AH11" s="54">
        <v>21.75</v>
      </c>
      <c r="AI11" s="54">
        <v>1.04</v>
      </c>
      <c r="AJ11" s="54"/>
      <c r="AK11" s="54">
        <v>2424.2300000000005</v>
      </c>
    </row>
    <row r="12" spans="1:37" x14ac:dyDescent="0.3">
      <c r="A12" s="2" t="s">
        <v>47</v>
      </c>
      <c r="B12" s="54">
        <v>2.74</v>
      </c>
      <c r="C12" s="54">
        <v>6.64</v>
      </c>
      <c r="D12" s="54">
        <v>0.23</v>
      </c>
      <c r="E12" s="54">
        <v>0.18</v>
      </c>
      <c r="F12" s="54">
        <v>122.94</v>
      </c>
      <c r="G12" s="54">
        <v>23.18</v>
      </c>
      <c r="H12" s="54"/>
      <c r="I12" s="54">
        <v>48.4</v>
      </c>
      <c r="J12" s="54">
        <v>54.08</v>
      </c>
      <c r="K12" s="54">
        <v>0.79</v>
      </c>
      <c r="L12" s="54">
        <v>59.62</v>
      </c>
      <c r="M12" s="54">
        <v>0.57999999999999996</v>
      </c>
      <c r="N12" s="54">
        <v>1.72</v>
      </c>
      <c r="O12" s="54">
        <v>3.92</v>
      </c>
      <c r="P12" s="54">
        <v>4.0999999999999996</v>
      </c>
      <c r="Q12" s="54">
        <v>13.58</v>
      </c>
      <c r="R12" s="54">
        <v>20.95</v>
      </c>
      <c r="S12" s="54"/>
      <c r="T12" s="54">
        <v>3.08</v>
      </c>
      <c r="U12" s="54">
        <v>0</v>
      </c>
      <c r="V12" s="54"/>
      <c r="W12" s="54">
        <v>31.07</v>
      </c>
      <c r="X12" s="54">
        <v>28.82</v>
      </c>
      <c r="Y12" s="54">
        <v>21.17</v>
      </c>
      <c r="Z12" s="54">
        <v>14.82</v>
      </c>
      <c r="AA12" s="54">
        <v>0.87</v>
      </c>
      <c r="AB12" s="54">
        <v>1.25</v>
      </c>
      <c r="AC12" s="54">
        <v>0.14000000000000001</v>
      </c>
      <c r="AD12" s="54">
        <v>7.47</v>
      </c>
      <c r="AE12" s="54">
        <v>8.74</v>
      </c>
      <c r="AF12" s="54">
        <v>0.83</v>
      </c>
      <c r="AG12" s="54">
        <v>18.66</v>
      </c>
      <c r="AH12" s="54">
        <v>5.76</v>
      </c>
      <c r="AI12" s="54">
        <v>2.61</v>
      </c>
      <c r="AJ12" s="54">
        <v>0</v>
      </c>
      <c r="AK12" s="54">
        <v>508.94000000000005</v>
      </c>
    </row>
    <row r="13" spans="1:37" x14ac:dyDescent="0.3">
      <c r="A13" s="2" t="s">
        <v>48</v>
      </c>
      <c r="B13" s="54">
        <v>521.99</v>
      </c>
      <c r="C13" s="54">
        <v>1020.21</v>
      </c>
      <c r="D13" s="54">
        <v>145.13</v>
      </c>
      <c r="E13" s="54">
        <v>13.38</v>
      </c>
      <c r="F13" s="54">
        <v>72.58</v>
      </c>
      <c r="G13" s="54">
        <v>16.989999999999998</v>
      </c>
      <c r="H13" s="54"/>
      <c r="I13" s="54">
        <v>419.47</v>
      </c>
      <c r="J13" s="54">
        <v>58.26</v>
      </c>
      <c r="K13" s="54">
        <v>1.85</v>
      </c>
      <c r="L13" s="54"/>
      <c r="M13" s="54">
        <v>0</v>
      </c>
      <c r="N13" s="54">
        <v>11.83</v>
      </c>
      <c r="O13" s="54">
        <v>15.51</v>
      </c>
      <c r="P13" s="54">
        <v>4.3</v>
      </c>
      <c r="Q13" s="54">
        <v>22.24</v>
      </c>
      <c r="R13" s="54">
        <v>15.4</v>
      </c>
      <c r="S13" s="54"/>
      <c r="T13" s="54">
        <v>2.38</v>
      </c>
      <c r="U13" s="54">
        <v>110.47</v>
      </c>
      <c r="V13" s="54"/>
      <c r="W13" s="54">
        <v>15.64</v>
      </c>
      <c r="X13" s="54">
        <v>2.2400000000000002</v>
      </c>
      <c r="Y13" s="54"/>
      <c r="Z13" s="54">
        <v>4.46</v>
      </c>
      <c r="AA13" s="54">
        <v>64.290000000000006</v>
      </c>
      <c r="AB13" s="54">
        <v>7.66</v>
      </c>
      <c r="AC13" s="54">
        <v>10.79</v>
      </c>
      <c r="AD13" s="54">
        <v>1.43</v>
      </c>
      <c r="AE13" s="54">
        <v>16.690000000000001</v>
      </c>
      <c r="AF13" s="54">
        <v>0.85</v>
      </c>
      <c r="AG13" s="54">
        <v>0</v>
      </c>
      <c r="AH13" s="54">
        <v>3.57</v>
      </c>
      <c r="AI13" s="54">
        <v>7.93</v>
      </c>
      <c r="AJ13" s="54">
        <v>0</v>
      </c>
      <c r="AK13" s="54">
        <v>2587.5399999999995</v>
      </c>
    </row>
    <row r="14" spans="1:37" x14ac:dyDescent="0.3">
      <c r="A14" s="2" t="s">
        <v>49</v>
      </c>
      <c r="B14" s="54">
        <v>7.63</v>
      </c>
      <c r="C14" s="54">
        <v>12.48</v>
      </c>
      <c r="D14" s="54">
        <v>0.06</v>
      </c>
      <c r="E14" s="54">
        <v>0.02</v>
      </c>
      <c r="F14" s="54">
        <v>16.72</v>
      </c>
      <c r="G14" s="54">
        <v>9.43</v>
      </c>
      <c r="H14" s="54">
        <v>5.52</v>
      </c>
      <c r="I14" s="54">
        <v>24.27</v>
      </c>
      <c r="J14" s="54">
        <v>21.75</v>
      </c>
      <c r="K14" s="54">
        <v>4.58</v>
      </c>
      <c r="L14" s="54">
        <v>5.57</v>
      </c>
      <c r="M14" s="54">
        <v>0.8</v>
      </c>
      <c r="N14" s="54">
        <v>0.44</v>
      </c>
      <c r="O14" s="54">
        <v>12.84</v>
      </c>
      <c r="P14" s="54">
        <v>10.23</v>
      </c>
      <c r="Q14" s="54">
        <v>7.32</v>
      </c>
      <c r="R14" s="54">
        <v>27.53</v>
      </c>
      <c r="S14" s="54">
        <v>1.1000000000000001</v>
      </c>
      <c r="T14" s="54">
        <v>9.42</v>
      </c>
      <c r="U14" s="54">
        <v>4.43</v>
      </c>
      <c r="V14" s="54"/>
      <c r="W14" s="54">
        <v>3.35</v>
      </c>
      <c r="X14" s="54">
        <v>4.37</v>
      </c>
      <c r="Y14" s="54"/>
      <c r="Z14" s="54">
        <v>6.17</v>
      </c>
      <c r="AA14" s="54">
        <v>12.03</v>
      </c>
      <c r="AB14" s="54">
        <v>3.23</v>
      </c>
      <c r="AC14" s="54">
        <v>0</v>
      </c>
      <c r="AD14" s="54"/>
      <c r="AE14" s="54">
        <v>5.86</v>
      </c>
      <c r="AF14" s="54">
        <v>1.8</v>
      </c>
      <c r="AG14" s="54">
        <v>0.46</v>
      </c>
      <c r="AH14" s="54">
        <v>0.14000000000000001</v>
      </c>
      <c r="AI14" s="54">
        <v>0.55000000000000004</v>
      </c>
      <c r="AJ14" s="54">
        <v>0</v>
      </c>
      <c r="AK14" s="54">
        <v>220.1</v>
      </c>
    </row>
    <row r="15" spans="1:37" x14ac:dyDescent="0.3">
      <c r="A15" s="2" t="s">
        <v>50</v>
      </c>
      <c r="B15" s="54">
        <v>0.79</v>
      </c>
      <c r="C15" s="54">
        <v>16.309999999999999</v>
      </c>
      <c r="D15" s="54">
        <v>2.58</v>
      </c>
      <c r="E15" s="54"/>
      <c r="F15" s="54">
        <v>46.67</v>
      </c>
      <c r="G15" s="54">
        <v>1.36</v>
      </c>
      <c r="H15" s="54"/>
      <c r="I15" s="54">
        <v>18.89</v>
      </c>
      <c r="J15" s="54">
        <v>54.52</v>
      </c>
      <c r="K15" s="54">
        <v>1.8</v>
      </c>
      <c r="L15" s="54">
        <v>5.68</v>
      </c>
      <c r="M15" s="54">
        <v>0.67</v>
      </c>
      <c r="N15" s="54">
        <v>2.0299999999999998</v>
      </c>
      <c r="O15" s="54">
        <v>5.22</v>
      </c>
      <c r="P15" s="54">
        <v>0.59</v>
      </c>
      <c r="Q15" s="54">
        <v>0.81</v>
      </c>
      <c r="R15" s="54">
        <v>31.94</v>
      </c>
      <c r="S15" s="54">
        <v>1.62</v>
      </c>
      <c r="T15" s="54">
        <v>12</v>
      </c>
      <c r="U15" s="54">
        <v>1.33</v>
      </c>
      <c r="V15" s="54">
        <v>0</v>
      </c>
      <c r="W15" s="54">
        <v>20.77</v>
      </c>
      <c r="X15" s="54">
        <v>6.81</v>
      </c>
      <c r="Y15" s="54">
        <v>0.39</v>
      </c>
      <c r="Z15" s="54">
        <v>19.07</v>
      </c>
      <c r="AA15" s="54">
        <v>9.57</v>
      </c>
      <c r="AB15" s="54">
        <v>3.41</v>
      </c>
      <c r="AC15" s="54">
        <v>0.73</v>
      </c>
      <c r="AD15" s="54"/>
      <c r="AE15" s="54">
        <v>5.87</v>
      </c>
      <c r="AF15" s="54">
        <v>2.6</v>
      </c>
      <c r="AG15" s="54">
        <v>7.59</v>
      </c>
      <c r="AH15" s="54">
        <v>0</v>
      </c>
      <c r="AI15" s="54">
        <v>0.65</v>
      </c>
      <c r="AJ15" s="54">
        <v>0</v>
      </c>
      <c r="AK15" s="54">
        <v>282.27000000000004</v>
      </c>
    </row>
    <row r="16" spans="1:37" x14ac:dyDescent="0.3">
      <c r="A16" s="2" t="s">
        <v>85</v>
      </c>
      <c r="B16" s="54">
        <v>5.1100000000000003</v>
      </c>
      <c r="C16" s="54">
        <v>78.97</v>
      </c>
      <c r="D16" s="54">
        <v>9.6199999999999992</v>
      </c>
      <c r="E16" s="54">
        <v>2.83</v>
      </c>
      <c r="F16" s="54">
        <v>38.57</v>
      </c>
      <c r="G16" s="54">
        <v>16.670000000000002</v>
      </c>
      <c r="H16" s="54">
        <v>0.45</v>
      </c>
      <c r="I16" s="54">
        <v>56.63</v>
      </c>
      <c r="J16" s="54">
        <v>36.479999999999997</v>
      </c>
      <c r="K16" s="54">
        <v>13.72</v>
      </c>
      <c r="L16" s="54">
        <v>1.27</v>
      </c>
      <c r="M16" s="54">
        <v>0.23</v>
      </c>
      <c r="N16" s="54">
        <v>0.33</v>
      </c>
      <c r="O16" s="54">
        <v>10.039999999999999</v>
      </c>
      <c r="P16" s="54">
        <v>8.75</v>
      </c>
      <c r="Q16" s="54">
        <v>17.920000000000002</v>
      </c>
      <c r="R16" s="54">
        <v>29.37</v>
      </c>
      <c r="S16" s="54">
        <v>1.48</v>
      </c>
      <c r="T16" s="54">
        <v>14.75</v>
      </c>
      <c r="U16" s="54">
        <v>16.510000000000002</v>
      </c>
      <c r="V16" s="54">
        <v>0.41</v>
      </c>
      <c r="W16" s="54">
        <v>9.4499999999999993</v>
      </c>
      <c r="X16" s="54">
        <v>17.86</v>
      </c>
      <c r="Y16" s="54"/>
      <c r="Z16" s="54">
        <v>2.84</v>
      </c>
      <c r="AA16" s="54">
        <v>8.65</v>
      </c>
      <c r="AB16" s="54">
        <v>4.7</v>
      </c>
      <c r="AC16" s="54">
        <v>0.31</v>
      </c>
      <c r="AD16" s="54">
        <v>0.64</v>
      </c>
      <c r="AE16" s="54">
        <v>24.28</v>
      </c>
      <c r="AF16" s="54">
        <v>7.23</v>
      </c>
      <c r="AG16" s="54">
        <v>26.34</v>
      </c>
      <c r="AH16" s="54">
        <v>0.34</v>
      </c>
      <c r="AI16" s="54">
        <v>0.54</v>
      </c>
      <c r="AJ16" s="54">
        <v>0</v>
      </c>
      <c r="AK16" s="54">
        <v>463.28999999999991</v>
      </c>
    </row>
    <row r="17" spans="1:37" x14ac:dyDescent="0.3">
      <c r="A17" s="2" t="s">
        <v>51</v>
      </c>
      <c r="B17" s="54">
        <v>14.12</v>
      </c>
      <c r="C17" s="54">
        <v>6.67</v>
      </c>
      <c r="D17" s="54">
        <v>1.41</v>
      </c>
      <c r="E17" s="54">
        <v>3.13</v>
      </c>
      <c r="F17" s="54">
        <v>20.12</v>
      </c>
      <c r="G17" s="54">
        <v>28.1</v>
      </c>
      <c r="H17" s="54">
        <v>4.4400000000000004</v>
      </c>
      <c r="I17" s="54">
        <v>36.869999999999997</v>
      </c>
      <c r="J17" s="54">
        <v>16.489999999999998</v>
      </c>
      <c r="K17" s="54">
        <v>19.82</v>
      </c>
      <c r="L17" s="54">
        <v>1.08</v>
      </c>
      <c r="M17" s="54"/>
      <c r="N17" s="54">
        <v>3.95</v>
      </c>
      <c r="O17" s="54">
        <v>16.47</v>
      </c>
      <c r="P17" s="54">
        <v>12.76</v>
      </c>
      <c r="Q17" s="54"/>
      <c r="R17" s="54">
        <v>58.45</v>
      </c>
      <c r="S17" s="54">
        <v>7.02</v>
      </c>
      <c r="T17" s="54">
        <v>15</v>
      </c>
      <c r="U17" s="54">
        <v>9.66</v>
      </c>
      <c r="V17" s="54">
        <v>1.08</v>
      </c>
      <c r="W17" s="54">
        <v>9.89</v>
      </c>
      <c r="X17" s="54">
        <v>0</v>
      </c>
      <c r="Y17" s="54"/>
      <c r="Z17" s="54">
        <v>47.44</v>
      </c>
      <c r="AA17" s="54">
        <v>25.19</v>
      </c>
      <c r="AB17" s="54">
        <v>15.54</v>
      </c>
      <c r="AC17" s="54">
        <v>9.18</v>
      </c>
      <c r="AD17" s="54">
        <v>0.17</v>
      </c>
      <c r="AE17" s="54">
        <v>5.84</v>
      </c>
      <c r="AF17" s="54">
        <v>58.93</v>
      </c>
      <c r="AG17" s="54">
        <v>7.51</v>
      </c>
      <c r="AH17" s="54">
        <v>0</v>
      </c>
      <c r="AI17" s="54">
        <v>21.16</v>
      </c>
      <c r="AJ17" s="54"/>
      <c r="AK17" s="54">
        <v>477.49</v>
      </c>
    </row>
    <row r="18" spans="1:37" x14ac:dyDescent="0.3">
      <c r="A18" s="2" t="s">
        <v>52</v>
      </c>
      <c r="B18" s="54"/>
      <c r="C18" s="54">
        <v>1.9</v>
      </c>
      <c r="D18" s="54"/>
      <c r="E18" s="54"/>
      <c r="F18" s="54">
        <v>0.13</v>
      </c>
      <c r="G18" s="54">
        <v>63.68</v>
      </c>
      <c r="H18" s="54">
        <v>17.16</v>
      </c>
      <c r="I18" s="54">
        <v>0</v>
      </c>
      <c r="J18" s="54">
        <v>2.67</v>
      </c>
      <c r="K18" s="54">
        <v>4.6100000000000003</v>
      </c>
      <c r="L18" s="54">
        <v>2.4900000000000002</v>
      </c>
      <c r="M18" s="54"/>
      <c r="N18" s="54">
        <v>1.68</v>
      </c>
      <c r="O18" s="54"/>
      <c r="P18" s="54">
        <v>0</v>
      </c>
      <c r="Q18" s="54">
        <v>0.23</v>
      </c>
      <c r="R18" s="54">
        <v>8.9499999999999993</v>
      </c>
      <c r="S18" s="54"/>
      <c r="T18" s="54">
        <v>2</v>
      </c>
      <c r="U18" s="54">
        <v>0.34</v>
      </c>
      <c r="V18" s="54">
        <v>2.27</v>
      </c>
      <c r="W18" s="54">
        <v>8.43</v>
      </c>
      <c r="X18" s="54">
        <v>9.1199999999999992</v>
      </c>
      <c r="Y18" s="54"/>
      <c r="Z18" s="54">
        <v>1.75</v>
      </c>
      <c r="AA18" s="54">
        <v>0</v>
      </c>
      <c r="AB18" s="54">
        <v>0.97</v>
      </c>
      <c r="AC18" s="54"/>
      <c r="AD18" s="54"/>
      <c r="AE18" s="54">
        <v>10.039999999999999</v>
      </c>
      <c r="AF18" s="54">
        <v>3.4</v>
      </c>
      <c r="AG18" s="54">
        <v>0</v>
      </c>
      <c r="AH18" s="54">
        <v>0</v>
      </c>
      <c r="AI18" s="54"/>
      <c r="AJ18" s="54"/>
      <c r="AK18" s="54">
        <v>141.82</v>
      </c>
    </row>
    <row r="19" spans="1:37" x14ac:dyDescent="0.3">
      <c r="A19" s="2" t="s">
        <v>53</v>
      </c>
      <c r="B19" s="54"/>
      <c r="C19" s="54">
        <v>1.59</v>
      </c>
      <c r="D19" s="54">
        <v>0.16</v>
      </c>
      <c r="E19" s="54">
        <v>0.2</v>
      </c>
      <c r="F19" s="54"/>
      <c r="G19" s="54">
        <v>12.41</v>
      </c>
      <c r="H19" s="54">
        <v>16.87</v>
      </c>
      <c r="I19" s="54">
        <v>0.1</v>
      </c>
      <c r="J19" s="54">
        <v>43.17</v>
      </c>
      <c r="K19" s="54">
        <v>0.32</v>
      </c>
      <c r="L19" s="54">
        <v>5.65</v>
      </c>
      <c r="M19" s="54">
        <v>0</v>
      </c>
      <c r="N19" s="54">
        <v>0.77</v>
      </c>
      <c r="O19" s="54">
        <v>13.32</v>
      </c>
      <c r="P19" s="54">
        <v>0.35</v>
      </c>
      <c r="Q19" s="54"/>
      <c r="R19" s="54">
        <v>28.82</v>
      </c>
      <c r="S19" s="54">
        <v>0</v>
      </c>
      <c r="T19" s="54">
        <v>5.5</v>
      </c>
      <c r="U19" s="54">
        <v>1.99</v>
      </c>
      <c r="V19" s="54">
        <v>1.06</v>
      </c>
      <c r="W19" s="54">
        <v>12.27</v>
      </c>
      <c r="X19" s="54">
        <v>0.82</v>
      </c>
      <c r="Y19" s="54"/>
      <c r="Z19" s="54">
        <v>16.260000000000002</v>
      </c>
      <c r="AA19" s="54">
        <v>9.51</v>
      </c>
      <c r="AB19" s="54">
        <v>2.8</v>
      </c>
      <c r="AC19" s="54">
        <v>0.49</v>
      </c>
      <c r="AD19" s="54"/>
      <c r="AE19" s="54">
        <v>1.61</v>
      </c>
      <c r="AF19" s="54">
        <v>1.26</v>
      </c>
      <c r="AG19" s="54">
        <v>0</v>
      </c>
      <c r="AH19" s="54">
        <v>0.71</v>
      </c>
      <c r="AI19" s="54">
        <v>1.36</v>
      </c>
      <c r="AJ19" s="54"/>
      <c r="AK19" s="54">
        <v>179.37000000000003</v>
      </c>
    </row>
    <row r="20" spans="1:37" x14ac:dyDescent="0.3">
      <c r="A20" s="2" t="s">
        <v>54</v>
      </c>
      <c r="B20" s="54">
        <v>0</v>
      </c>
      <c r="C20" s="54">
        <v>1.96</v>
      </c>
      <c r="D20" s="54">
        <v>0.25</v>
      </c>
      <c r="E20" s="54">
        <v>1.89</v>
      </c>
      <c r="F20" s="54">
        <v>13.86</v>
      </c>
      <c r="G20" s="54">
        <v>5.47</v>
      </c>
      <c r="H20" s="54">
        <v>83.75</v>
      </c>
      <c r="I20" s="54">
        <v>2.2799999999999998</v>
      </c>
      <c r="J20" s="54">
        <v>1.42</v>
      </c>
      <c r="K20" s="54">
        <v>4.28</v>
      </c>
      <c r="L20" s="54">
        <v>1.1299999999999999</v>
      </c>
      <c r="M20" s="54">
        <v>0</v>
      </c>
      <c r="N20" s="54">
        <v>0</v>
      </c>
      <c r="O20" s="54">
        <v>4.37</v>
      </c>
      <c r="P20" s="54"/>
      <c r="Q20" s="54"/>
      <c r="R20" s="54">
        <v>21.09</v>
      </c>
      <c r="S20" s="54">
        <v>0.37</v>
      </c>
      <c r="T20" s="54">
        <v>8.33</v>
      </c>
      <c r="U20" s="54">
        <v>5.8</v>
      </c>
      <c r="V20" s="54"/>
      <c r="W20" s="54">
        <v>5.42</v>
      </c>
      <c r="X20" s="54">
        <v>4.38</v>
      </c>
      <c r="Y20" s="54"/>
      <c r="Z20" s="54">
        <v>5.86</v>
      </c>
      <c r="AA20" s="54">
        <v>11.19</v>
      </c>
      <c r="AB20" s="54">
        <v>5.45</v>
      </c>
      <c r="AC20" s="54">
        <v>2.85</v>
      </c>
      <c r="AD20" s="54">
        <v>0.26</v>
      </c>
      <c r="AE20" s="54">
        <v>2.76</v>
      </c>
      <c r="AF20" s="54">
        <v>2.2999999999999998</v>
      </c>
      <c r="AG20" s="54">
        <v>8.2899999999999991</v>
      </c>
      <c r="AH20" s="54"/>
      <c r="AI20" s="54">
        <v>3.49</v>
      </c>
      <c r="AJ20" s="54"/>
      <c r="AK20" s="54">
        <v>208.5</v>
      </c>
    </row>
    <row r="21" spans="1:37" x14ac:dyDescent="0.3">
      <c r="A21" s="2" t="s">
        <v>55</v>
      </c>
      <c r="B21" s="54">
        <v>0.56000000000000005</v>
      </c>
      <c r="C21" s="54">
        <v>2.36</v>
      </c>
      <c r="D21" s="54">
        <v>4</v>
      </c>
      <c r="E21" s="54"/>
      <c r="F21" s="54">
        <v>4.26</v>
      </c>
      <c r="G21" s="54">
        <v>27.22</v>
      </c>
      <c r="H21" s="54">
        <v>0</v>
      </c>
      <c r="I21" s="54">
        <v>9.19</v>
      </c>
      <c r="J21" s="54">
        <v>46.42</v>
      </c>
      <c r="K21" s="54">
        <v>2.15</v>
      </c>
      <c r="L21" s="54">
        <v>0</v>
      </c>
      <c r="M21" s="54"/>
      <c r="N21" s="54">
        <v>0.26</v>
      </c>
      <c r="O21" s="54"/>
      <c r="P21" s="54">
        <v>1.79</v>
      </c>
      <c r="Q21" s="54"/>
      <c r="R21" s="54">
        <v>29.56</v>
      </c>
      <c r="S21" s="54">
        <v>0.74</v>
      </c>
      <c r="T21" s="54">
        <v>2.7</v>
      </c>
      <c r="U21" s="54">
        <v>0.24</v>
      </c>
      <c r="V21" s="54"/>
      <c r="W21" s="54">
        <v>4.34</v>
      </c>
      <c r="X21" s="54">
        <v>1.21</v>
      </c>
      <c r="Y21" s="54"/>
      <c r="Z21" s="54">
        <v>8.0500000000000007</v>
      </c>
      <c r="AA21" s="54">
        <v>2.15</v>
      </c>
      <c r="AB21" s="54">
        <v>0.6</v>
      </c>
      <c r="AC21" s="54">
        <v>0.25</v>
      </c>
      <c r="AD21" s="54">
        <v>0.09</v>
      </c>
      <c r="AE21" s="54">
        <v>0</v>
      </c>
      <c r="AF21" s="54">
        <v>1.1399999999999999</v>
      </c>
      <c r="AG21" s="54">
        <v>1.01</v>
      </c>
      <c r="AH21" s="54">
        <v>0.41</v>
      </c>
      <c r="AI21" s="54">
        <v>0.7</v>
      </c>
      <c r="AJ21" s="54"/>
      <c r="AK21" s="54">
        <v>151.4</v>
      </c>
    </row>
    <row r="22" spans="1:37" x14ac:dyDescent="0.3">
      <c r="A22" s="2" t="s">
        <v>84</v>
      </c>
      <c r="B22" s="54"/>
      <c r="C22" s="54"/>
      <c r="D22" s="54">
        <v>0.12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>
        <v>0</v>
      </c>
      <c r="P22" s="54"/>
      <c r="Q22" s="54"/>
      <c r="R22" s="54">
        <v>0.33</v>
      </c>
      <c r="S22" s="54"/>
      <c r="T22" s="54"/>
      <c r="U22" s="54"/>
      <c r="V22" s="54"/>
      <c r="W22" s="54"/>
      <c r="X22" s="54"/>
      <c r="Y22" s="54"/>
      <c r="Z22" s="54">
        <v>19.260000000000002</v>
      </c>
      <c r="AA22" s="54">
        <v>4.13</v>
      </c>
      <c r="AB22" s="54">
        <v>0.52</v>
      </c>
      <c r="AC22" s="54">
        <v>0</v>
      </c>
      <c r="AD22" s="54"/>
      <c r="AE22" s="54"/>
      <c r="AF22" s="54">
        <v>1.1000000000000001</v>
      </c>
      <c r="AG22" s="54">
        <v>0</v>
      </c>
      <c r="AH22" s="54"/>
      <c r="AI22" s="54"/>
      <c r="AJ22" s="54"/>
      <c r="AK22" s="54">
        <v>25.46</v>
      </c>
    </row>
    <row r="23" spans="1:37" s="38" customFormat="1" x14ac:dyDescent="0.3">
      <c r="A23" s="2" t="s">
        <v>56</v>
      </c>
      <c r="B23" s="54">
        <v>0.51</v>
      </c>
      <c r="C23" s="54">
        <v>7.0000000000000007E-2</v>
      </c>
      <c r="D23" s="54">
        <v>0</v>
      </c>
      <c r="E23" s="54"/>
      <c r="F23" s="54">
        <v>10.68</v>
      </c>
      <c r="G23" s="54">
        <v>5.22</v>
      </c>
      <c r="H23" s="54"/>
      <c r="I23" s="54">
        <v>7.46</v>
      </c>
      <c r="J23" s="54">
        <v>1.1599999999999999</v>
      </c>
      <c r="K23" s="54">
        <v>0</v>
      </c>
      <c r="L23" s="54">
        <v>0</v>
      </c>
      <c r="M23" s="54"/>
      <c r="N23" s="54">
        <v>0.06</v>
      </c>
      <c r="O23" s="54">
        <v>0.45</v>
      </c>
      <c r="P23" s="54">
        <v>0</v>
      </c>
      <c r="Q23" s="54"/>
      <c r="R23" s="54">
        <v>19.32</v>
      </c>
      <c r="S23" s="54"/>
      <c r="T23" s="54">
        <v>0.33</v>
      </c>
      <c r="U23" s="54"/>
      <c r="V23" s="54">
        <v>13.1</v>
      </c>
      <c r="W23" s="54">
        <v>8.02</v>
      </c>
      <c r="X23" s="54">
        <v>0</v>
      </c>
      <c r="Y23" s="54">
        <v>1.25</v>
      </c>
      <c r="Z23" s="54">
        <v>0.62</v>
      </c>
      <c r="AA23" s="54">
        <v>4.57</v>
      </c>
      <c r="AB23" s="54">
        <v>7.0000000000000007E-2</v>
      </c>
      <c r="AC23" s="54">
        <v>0</v>
      </c>
      <c r="AD23" s="54"/>
      <c r="AE23" s="54">
        <v>3.79</v>
      </c>
      <c r="AF23" s="54">
        <v>0</v>
      </c>
      <c r="AG23" s="54">
        <v>2.4</v>
      </c>
      <c r="AH23" s="54"/>
      <c r="AI23" s="54">
        <v>2.04</v>
      </c>
      <c r="AJ23" s="54"/>
      <c r="AK23" s="54">
        <v>81.12</v>
      </c>
    </row>
    <row r="24" spans="1:37" x14ac:dyDescent="0.3">
      <c r="A24" s="2" t="s">
        <v>57</v>
      </c>
      <c r="B24" s="54"/>
      <c r="C24" s="54">
        <v>6.42</v>
      </c>
      <c r="D24" s="54">
        <v>2.56</v>
      </c>
      <c r="E24" s="54"/>
      <c r="F24" s="54">
        <v>0</v>
      </c>
      <c r="G24" s="54">
        <v>0.35</v>
      </c>
      <c r="H24" s="54">
        <v>6.73</v>
      </c>
      <c r="I24" s="54">
        <v>1.02</v>
      </c>
      <c r="J24" s="54">
        <v>2.66</v>
      </c>
      <c r="K24" s="54">
        <v>0</v>
      </c>
      <c r="L24" s="54">
        <v>8.27</v>
      </c>
      <c r="M24" s="54"/>
      <c r="N24" s="54">
        <v>0</v>
      </c>
      <c r="O24" s="54">
        <v>3.24</v>
      </c>
      <c r="P24" s="54">
        <v>8.2899999999999991</v>
      </c>
      <c r="Q24" s="54"/>
      <c r="R24" s="54">
        <v>9.59</v>
      </c>
      <c r="S24" s="54"/>
      <c r="T24" s="54"/>
      <c r="U24" s="54">
        <v>1.85</v>
      </c>
      <c r="V24" s="54">
        <v>0</v>
      </c>
      <c r="W24" s="54">
        <v>12.35</v>
      </c>
      <c r="X24" s="54">
        <v>0</v>
      </c>
      <c r="Y24" s="54"/>
      <c r="Z24" s="54">
        <v>0.97</v>
      </c>
      <c r="AA24" s="54">
        <v>12.17</v>
      </c>
      <c r="AB24" s="54">
        <v>0.66</v>
      </c>
      <c r="AC24" s="54">
        <v>0.57999999999999996</v>
      </c>
      <c r="AD24" s="54"/>
      <c r="AE24" s="54">
        <v>0.85</v>
      </c>
      <c r="AF24" s="54">
        <v>0.41</v>
      </c>
      <c r="AG24" s="54"/>
      <c r="AH24" s="54">
        <v>0.06</v>
      </c>
      <c r="AI24" s="54">
        <v>0.94</v>
      </c>
      <c r="AJ24" s="54"/>
      <c r="AK24" s="54">
        <v>79.969999999999985</v>
      </c>
    </row>
    <row r="25" spans="1:37" x14ac:dyDescent="0.3">
      <c r="A25" s="2" t="s">
        <v>58</v>
      </c>
      <c r="B25" s="54"/>
      <c r="C25" s="54">
        <v>9.83</v>
      </c>
      <c r="D25" s="54">
        <v>0.23</v>
      </c>
      <c r="E25" s="54"/>
      <c r="F25" s="54">
        <v>0</v>
      </c>
      <c r="G25" s="54"/>
      <c r="H25" s="54"/>
      <c r="I25" s="54">
        <v>1.92</v>
      </c>
      <c r="J25" s="54">
        <v>1.31</v>
      </c>
      <c r="K25" s="54"/>
      <c r="L25" s="54"/>
      <c r="M25" s="54"/>
      <c r="N25" s="54">
        <v>0.48</v>
      </c>
      <c r="O25" s="54"/>
      <c r="P25" s="54"/>
      <c r="Q25" s="54">
        <v>0</v>
      </c>
      <c r="R25" s="54">
        <v>0.32</v>
      </c>
      <c r="S25" s="54"/>
      <c r="T25" s="54">
        <v>2</v>
      </c>
      <c r="U25" s="54"/>
      <c r="V25" s="54"/>
      <c r="W25" s="54"/>
      <c r="X25" s="54"/>
      <c r="Y25" s="54"/>
      <c r="Z25" s="54"/>
      <c r="AA25" s="54"/>
      <c r="AB25" s="54">
        <v>0.12</v>
      </c>
      <c r="AC25" s="54"/>
      <c r="AD25" s="54"/>
      <c r="AE25" s="54"/>
      <c r="AF25" s="54"/>
      <c r="AG25" s="54"/>
      <c r="AH25" s="54"/>
      <c r="AI25" s="54"/>
      <c r="AJ25" s="54"/>
      <c r="AK25" s="54">
        <v>16.210000000000004</v>
      </c>
    </row>
    <row r="26" spans="1:37" x14ac:dyDescent="0.3">
      <c r="A26" s="2" t="s">
        <v>59</v>
      </c>
      <c r="B26" s="54"/>
      <c r="C26" s="54">
        <v>1.93</v>
      </c>
      <c r="D26" s="54">
        <v>0</v>
      </c>
      <c r="E26" s="54"/>
      <c r="F26" s="54">
        <v>0.25</v>
      </c>
      <c r="G26" s="54">
        <v>2.76</v>
      </c>
      <c r="H26" s="54">
        <v>0.45</v>
      </c>
      <c r="I26" s="54">
        <v>1.71</v>
      </c>
      <c r="J26" s="54">
        <v>17.829999999999998</v>
      </c>
      <c r="K26" s="54">
        <v>3.04</v>
      </c>
      <c r="L26" s="54">
        <v>0</v>
      </c>
      <c r="M26" s="54">
        <v>0.47</v>
      </c>
      <c r="N26" s="54">
        <v>2.79</v>
      </c>
      <c r="O26" s="54">
        <v>9.2799999999999994</v>
      </c>
      <c r="P26" s="54">
        <v>3.58</v>
      </c>
      <c r="Q26" s="54">
        <v>0.09</v>
      </c>
      <c r="R26" s="54">
        <v>16.739999999999998</v>
      </c>
      <c r="S26" s="54">
        <v>0</v>
      </c>
      <c r="T26" s="54">
        <v>2.5</v>
      </c>
      <c r="U26" s="54">
        <v>7.0000000000000007E-2</v>
      </c>
      <c r="V26" s="54"/>
      <c r="W26" s="54">
        <v>2.33</v>
      </c>
      <c r="X26" s="54">
        <v>2.0699999999999998</v>
      </c>
      <c r="Y26" s="54"/>
      <c r="Z26" s="54">
        <v>7.1</v>
      </c>
      <c r="AA26" s="54">
        <v>1.46</v>
      </c>
      <c r="AB26" s="54">
        <v>1.28</v>
      </c>
      <c r="AC26" s="54">
        <v>0.08</v>
      </c>
      <c r="AD26" s="54"/>
      <c r="AE26" s="54">
        <v>1.8</v>
      </c>
      <c r="AF26" s="54">
        <v>5.76</v>
      </c>
      <c r="AG26" s="54">
        <v>1.3</v>
      </c>
      <c r="AH26" s="54">
        <v>1.17</v>
      </c>
      <c r="AI26" s="54">
        <v>0.14000000000000001</v>
      </c>
      <c r="AJ26" s="54"/>
      <c r="AK26" s="54">
        <v>87.97999999999999</v>
      </c>
    </row>
    <row r="27" spans="1:37" x14ac:dyDescent="0.3">
      <c r="A27" s="2" t="s">
        <v>60</v>
      </c>
      <c r="B27" s="54"/>
      <c r="C27" s="54">
        <v>4.2</v>
      </c>
      <c r="D27" s="54">
        <v>0.89</v>
      </c>
      <c r="E27" s="54">
        <v>0</v>
      </c>
      <c r="F27" s="54"/>
      <c r="G27" s="54">
        <v>20.14</v>
      </c>
      <c r="H27" s="54">
        <v>0.34</v>
      </c>
      <c r="I27" s="54">
        <v>4.32</v>
      </c>
      <c r="J27" s="54">
        <v>8.92</v>
      </c>
      <c r="K27" s="54">
        <v>9.17</v>
      </c>
      <c r="L27" s="54">
        <v>10.81</v>
      </c>
      <c r="M27" s="54">
        <v>0</v>
      </c>
      <c r="N27" s="54"/>
      <c r="O27" s="54">
        <v>0.25</v>
      </c>
      <c r="P27" s="54"/>
      <c r="Q27" s="54"/>
      <c r="R27" s="54">
        <v>19.86</v>
      </c>
      <c r="S27" s="54"/>
      <c r="T27" s="54">
        <v>1</v>
      </c>
      <c r="U27" s="54">
        <v>0.05</v>
      </c>
      <c r="V27" s="54"/>
      <c r="W27" s="54">
        <v>2.78</v>
      </c>
      <c r="X27" s="54">
        <v>0</v>
      </c>
      <c r="Y27" s="54"/>
      <c r="Z27" s="54">
        <v>19.79</v>
      </c>
      <c r="AA27" s="54">
        <v>2.29</v>
      </c>
      <c r="AB27" s="54">
        <v>0.92</v>
      </c>
      <c r="AC27" s="54">
        <v>0</v>
      </c>
      <c r="AD27" s="54"/>
      <c r="AE27" s="54">
        <v>1.91</v>
      </c>
      <c r="AF27" s="54">
        <v>0.39</v>
      </c>
      <c r="AG27" s="54">
        <v>0.57999999999999996</v>
      </c>
      <c r="AH27" s="54">
        <v>0</v>
      </c>
      <c r="AI27" s="54">
        <v>0.33</v>
      </c>
      <c r="AJ27" s="54"/>
      <c r="AK27" s="54">
        <v>108.94000000000001</v>
      </c>
    </row>
    <row r="28" spans="1:37" x14ac:dyDescent="0.3">
      <c r="A28" s="2" t="s">
        <v>61</v>
      </c>
      <c r="B28" s="54"/>
      <c r="C28" s="54">
        <v>6.86</v>
      </c>
      <c r="D28" s="54">
        <v>3.4</v>
      </c>
      <c r="E28" s="54">
        <v>0.72</v>
      </c>
      <c r="F28" s="54"/>
      <c r="G28" s="54">
        <v>0.38</v>
      </c>
      <c r="H28" s="54">
        <v>35.74</v>
      </c>
      <c r="I28" s="54">
        <v>7.48</v>
      </c>
      <c r="J28" s="54">
        <v>0.12</v>
      </c>
      <c r="K28" s="54">
        <v>2.97</v>
      </c>
      <c r="L28" s="54"/>
      <c r="M28" s="54"/>
      <c r="N28" s="54">
        <v>0.43</v>
      </c>
      <c r="O28" s="54">
        <v>0.67</v>
      </c>
      <c r="P28" s="54"/>
      <c r="Q28" s="54"/>
      <c r="R28" s="54">
        <v>7.61</v>
      </c>
      <c r="S28" s="54"/>
      <c r="T28" s="54">
        <v>0.25</v>
      </c>
      <c r="U28" s="54">
        <v>0.56999999999999995</v>
      </c>
      <c r="V28" s="54"/>
      <c r="W28" s="54"/>
      <c r="X28" s="54"/>
      <c r="Y28" s="54"/>
      <c r="Z28" s="54">
        <v>6.71</v>
      </c>
      <c r="AA28" s="54">
        <v>0.65</v>
      </c>
      <c r="AB28" s="54">
        <v>0</v>
      </c>
      <c r="AC28" s="54">
        <v>0.74</v>
      </c>
      <c r="AD28" s="54"/>
      <c r="AE28" s="54">
        <v>0</v>
      </c>
      <c r="AF28" s="54">
        <v>4.97</v>
      </c>
      <c r="AG28" s="54">
        <v>0.71</v>
      </c>
      <c r="AH28" s="54"/>
      <c r="AI28" s="54">
        <v>0.45</v>
      </c>
      <c r="AJ28" s="54">
        <v>0</v>
      </c>
      <c r="AK28" s="54">
        <v>81.429999999999978</v>
      </c>
    </row>
    <row r="29" spans="1:37" x14ac:dyDescent="0.3">
      <c r="A29" s="2" t="s">
        <v>62</v>
      </c>
      <c r="B29" s="54">
        <v>4.46</v>
      </c>
      <c r="C29" s="54">
        <v>7.33</v>
      </c>
      <c r="D29" s="54">
        <v>3.76</v>
      </c>
      <c r="E29" s="54">
        <v>0</v>
      </c>
      <c r="F29" s="54">
        <v>1.44</v>
      </c>
      <c r="G29" s="54">
        <v>25.72</v>
      </c>
      <c r="H29" s="54"/>
      <c r="I29" s="54">
        <v>0.75</v>
      </c>
      <c r="J29" s="54">
        <v>0.85</v>
      </c>
      <c r="K29" s="54">
        <v>0.85</v>
      </c>
      <c r="L29" s="54">
        <v>8.52</v>
      </c>
      <c r="M29" s="54"/>
      <c r="N29" s="54">
        <v>0.09</v>
      </c>
      <c r="O29" s="54">
        <v>1.57</v>
      </c>
      <c r="P29" s="54">
        <v>1.17</v>
      </c>
      <c r="Q29" s="54"/>
      <c r="R29" s="54">
        <v>41.23</v>
      </c>
      <c r="S29" s="54"/>
      <c r="T29" s="54"/>
      <c r="U29" s="54">
        <v>1.1399999999999999</v>
      </c>
      <c r="V29" s="54"/>
      <c r="W29" s="54"/>
      <c r="X29" s="54">
        <v>0</v>
      </c>
      <c r="Y29" s="54">
        <v>0.12</v>
      </c>
      <c r="Z29" s="54">
        <v>7.8</v>
      </c>
      <c r="AA29" s="54">
        <v>4.41</v>
      </c>
      <c r="AB29" s="54">
        <v>3.41</v>
      </c>
      <c r="AC29" s="54">
        <v>5.05</v>
      </c>
      <c r="AD29" s="54"/>
      <c r="AE29" s="54">
        <v>1.95</v>
      </c>
      <c r="AF29" s="54">
        <v>3.7</v>
      </c>
      <c r="AG29" s="54">
        <v>0</v>
      </c>
      <c r="AH29" s="54">
        <v>0.16</v>
      </c>
      <c r="AI29" s="54">
        <v>1.61</v>
      </c>
      <c r="AJ29" s="54"/>
      <c r="AK29" s="54">
        <v>127.08999999999999</v>
      </c>
    </row>
    <row r="30" spans="1:37" x14ac:dyDescent="0.3">
      <c r="A30" s="2" t="s">
        <v>63</v>
      </c>
      <c r="B30" s="54">
        <v>0.42</v>
      </c>
      <c r="C30" s="54"/>
      <c r="D30" s="54">
        <v>0</v>
      </c>
      <c r="E30" s="54"/>
      <c r="F30" s="54">
        <v>0.32</v>
      </c>
      <c r="G30" s="54">
        <v>1.18</v>
      </c>
      <c r="H30" s="54"/>
      <c r="I30" s="54"/>
      <c r="J30" s="54">
        <v>0.87</v>
      </c>
      <c r="K30" s="54">
        <v>1.49</v>
      </c>
      <c r="L30" s="54">
        <v>3.27</v>
      </c>
      <c r="M30" s="54"/>
      <c r="N30" s="54">
        <v>0.34</v>
      </c>
      <c r="O30" s="54">
        <v>0.56999999999999995</v>
      </c>
      <c r="P30" s="54"/>
      <c r="Q30" s="54"/>
      <c r="R30" s="54">
        <v>10.63</v>
      </c>
      <c r="S30" s="54">
        <v>0</v>
      </c>
      <c r="T30" s="54">
        <v>1</v>
      </c>
      <c r="U30" s="54"/>
      <c r="V30" s="54"/>
      <c r="W30" s="54">
        <v>2.44</v>
      </c>
      <c r="X30" s="54">
        <v>0</v>
      </c>
      <c r="Y30" s="54"/>
      <c r="Z30" s="54">
        <v>2.98</v>
      </c>
      <c r="AA30" s="54">
        <v>1.61</v>
      </c>
      <c r="AB30" s="54">
        <v>0</v>
      </c>
      <c r="AC30" s="54">
        <v>0.32</v>
      </c>
      <c r="AD30" s="54"/>
      <c r="AE30" s="54">
        <v>1.49</v>
      </c>
      <c r="AF30" s="54">
        <v>1.5</v>
      </c>
      <c r="AG30" s="54">
        <v>0</v>
      </c>
      <c r="AH30" s="54">
        <v>0</v>
      </c>
      <c r="AI30" s="54">
        <v>1.04</v>
      </c>
      <c r="AJ30" s="54"/>
      <c r="AK30" s="54">
        <v>31.470000000000002</v>
      </c>
    </row>
    <row r="31" spans="1:37" x14ac:dyDescent="0.3">
      <c r="A31" s="2" t="s">
        <v>64</v>
      </c>
      <c r="B31" s="54"/>
      <c r="C31" s="54">
        <v>12.9</v>
      </c>
      <c r="D31" s="54">
        <v>15.23</v>
      </c>
      <c r="E31" s="54">
        <v>0.04</v>
      </c>
      <c r="F31" s="54">
        <v>0</v>
      </c>
      <c r="G31" s="54">
        <v>5.12</v>
      </c>
      <c r="H31" s="54"/>
      <c r="I31" s="54">
        <v>18.170000000000002</v>
      </c>
      <c r="J31" s="54">
        <v>1.83</v>
      </c>
      <c r="K31" s="54">
        <v>0.22</v>
      </c>
      <c r="L31" s="54"/>
      <c r="M31" s="54"/>
      <c r="N31" s="54">
        <v>0.67</v>
      </c>
      <c r="O31" s="54">
        <v>3.17</v>
      </c>
      <c r="P31" s="54"/>
      <c r="Q31" s="54">
        <v>1.84</v>
      </c>
      <c r="R31" s="54">
        <v>10.4</v>
      </c>
      <c r="S31" s="54">
        <v>0</v>
      </c>
      <c r="T31" s="54">
        <v>21.64</v>
      </c>
      <c r="U31" s="54">
        <v>2.66</v>
      </c>
      <c r="V31" s="54">
        <v>0</v>
      </c>
      <c r="W31" s="54"/>
      <c r="X31" s="54"/>
      <c r="Y31" s="54"/>
      <c r="Z31" s="54"/>
      <c r="AA31" s="54">
        <v>9.7799999999999994</v>
      </c>
      <c r="AB31" s="54">
        <v>1.43</v>
      </c>
      <c r="AC31" s="54">
        <v>1.61</v>
      </c>
      <c r="AD31" s="54"/>
      <c r="AE31" s="54">
        <v>0.22</v>
      </c>
      <c r="AF31" s="54">
        <v>1.21</v>
      </c>
      <c r="AG31" s="54">
        <v>25.58</v>
      </c>
      <c r="AH31" s="54"/>
      <c r="AI31" s="54"/>
      <c r="AJ31" s="54">
        <v>0</v>
      </c>
      <c r="AK31" s="54">
        <v>133.72</v>
      </c>
    </row>
    <row r="32" spans="1:37" ht="14.5" x14ac:dyDescent="0.35">
      <c r="A32" s="1" t="s">
        <v>35</v>
      </c>
      <c r="B32" s="55">
        <v>743.8599999999999</v>
      </c>
      <c r="C32" s="55">
        <v>3370.43</v>
      </c>
      <c r="D32" s="55">
        <v>4039.6699999999992</v>
      </c>
      <c r="E32" s="55">
        <v>976.58</v>
      </c>
      <c r="F32" s="55">
        <v>3943.7000000000003</v>
      </c>
      <c r="G32" s="55">
        <v>1677.9300000000003</v>
      </c>
      <c r="H32" s="55">
        <v>694.75000000000023</v>
      </c>
      <c r="I32" s="55">
        <v>2914.55</v>
      </c>
      <c r="J32" s="55">
        <v>1661.07</v>
      </c>
      <c r="K32" s="55">
        <v>258.00000000000006</v>
      </c>
      <c r="L32" s="55">
        <v>462.19999999999993</v>
      </c>
      <c r="M32" s="55">
        <v>390.68000000000006</v>
      </c>
      <c r="N32" s="55">
        <v>571.68999999999983</v>
      </c>
      <c r="O32" s="55">
        <v>525.98</v>
      </c>
      <c r="P32" s="55">
        <v>254.60999999999996</v>
      </c>
      <c r="Q32" s="55">
        <v>657.46</v>
      </c>
      <c r="R32" s="55">
        <v>1630.6</v>
      </c>
      <c r="S32" s="55">
        <v>184.67000000000002</v>
      </c>
      <c r="T32" s="55">
        <v>406.41999999999996</v>
      </c>
      <c r="U32" s="55">
        <v>1010.8000000000001</v>
      </c>
      <c r="V32" s="55">
        <v>107.40999999999998</v>
      </c>
      <c r="W32" s="55">
        <v>2903.0499999999997</v>
      </c>
      <c r="X32" s="55">
        <v>621.33000000000015</v>
      </c>
      <c r="Y32" s="55">
        <v>64.860000000000014</v>
      </c>
      <c r="Z32" s="55">
        <v>1731.6099999999997</v>
      </c>
      <c r="AA32" s="55">
        <v>4154.3499999999976</v>
      </c>
      <c r="AB32" s="55">
        <v>2371.079999999999</v>
      </c>
      <c r="AC32" s="55">
        <v>1536.1499999999994</v>
      </c>
      <c r="AD32" s="55">
        <v>336.68</v>
      </c>
      <c r="AE32" s="55">
        <v>2580.5299999999997</v>
      </c>
      <c r="AF32" s="55">
        <v>689.74000000000012</v>
      </c>
      <c r="AG32" s="55">
        <v>784.44</v>
      </c>
      <c r="AH32" s="55">
        <v>164.50999999999996</v>
      </c>
      <c r="AI32" s="55">
        <v>695.61999999999989</v>
      </c>
      <c r="AJ32" s="55">
        <v>0</v>
      </c>
      <c r="AK32" s="55">
        <v>45117.010000000017</v>
      </c>
    </row>
    <row r="34" spans="1:3" x14ac:dyDescent="0.3">
      <c r="A34" s="32" t="s">
        <v>69</v>
      </c>
      <c r="B34" s="17"/>
      <c r="C34" s="18"/>
    </row>
    <row r="35" spans="1:3" x14ac:dyDescent="0.3">
      <c r="A35" s="19" t="s">
        <v>72</v>
      </c>
      <c r="B35" s="20"/>
      <c r="C35" s="21"/>
    </row>
  </sheetData>
  <pageMargins left="0.70866141732283472" right="0.70866141732283472" top="0.74803149606299213" bottom="0.74803149606299213" header="0.31496062992125984" footer="0.31496062992125984"/>
  <pageSetup paperSize="9" scale="68" fitToWidth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36"/>
  <sheetViews>
    <sheetView workbookViewId="0">
      <selection activeCell="A2" sqref="A2"/>
    </sheetView>
  </sheetViews>
  <sheetFormatPr defaultRowHeight="14" x14ac:dyDescent="0.3"/>
  <cols>
    <col min="1" max="1" width="24.5" bestFit="1" customWidth="1"/>
  </cols>
  <sheetData>
    <row r="1" spans="1:37" x14ac:dyDescent="0.3">
      <c r="A1" s="30" t="s">
        <v>90</v>
      </c>
      <c r="B1" s="22"/>
    </row>
    <row r="2" spans="1:37" x14ac:dyDescent="0.3">
      <c r="A2" s="9" t="s">
        <v>65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30</v>
      </c>
      <c r="AG2" s="9" t="s">
        <v>31</v>
      </c>
      <c r="AH2" s="9" t="s">
        <v>32</v>
      </c>
      <c r="AI2" s="9" t="s">
        <v>33</v>
      </c>
      <c r="AJ2" s="9" t="s">
        <v>34</v>
      </c>
      <c r="AK2" s="9" t="s">
        <v>35</v>
      </c>
    </row>
    <row r="3" spans="1:37" x14ac:dyDescent="0.3">
      <c r="A3" s="2" t="s">
        <v>38</v>
      </c>
      <c r="B3" s="3">
        <f>IF(Volym!B3&gt;0,'Summa Fältnorm cit'!B3/Volym!B3,"")</f>
        <v>1.2317904556871186</v>
      </c>
      <c r="C3" s="3">
        <f>IF(Volym!C3&gt;0,'Summa Fältnorm cit'!C3/Volym!C3,"")</f>
        <v>1.1844043757902261</v>
      </c>
      <c r="D3" s="3">
        <f>IF(Volym!D3&gt;0,'Summa Fältnorm cit'!D3/Volym!D3,"")</f>
        <v>1.3589151541533395</v>
      </c>
      <c r="E3" s="3">
        <f>IF(Volym!E3&gt;0,'Summa Fältnorm cit'!E3/Volym!E3,"")</f>
        <v>1.1391176470588236</v>
      </c>
      <c r="F3" s="3">
        <f>IF(Volym!F3&gt;0,'Summa Fältnorm cit'!F3/Volym!F3,"")</f>
        <v>1.3537427450620541</v>
      </c>
      <c r="G3" s="3">
        <f>IF(Volym!G3&gt;0,'Summa Fältnorm cit'!G3/Volym!G3,"")</f>
        <v>0.95373769154576704</v>
      </c>
      <c r="H3" s="3">
        <f>IF(Volym!H3&gt;0,'Summa Fältnorm cit'!H3/Volym!H3,"")</f>
        <v>0.98501248959200671</v>
      </c>
      <c r="I3" s="3">
        <f>IF(Volym!I3&gt;0,'Summa Fältnorm cit'!I3/Volym!I3,"")</f>
        <v>0.99588596174666166</v>
      </c>
      <c r="J3" s="3">
        <f>IF(Volym!J3&gt;0,'Summa Fältnorm cit'!J3/Volym!J3,"")</f>
        <v>0.94506883956167453</v>
      </c>
      <c r="K3" s="3">
        <f>IF(Volym!K3&gt;0,'Summa Fältnorm cit'!K3/Volym!K3,"")</f>
        <v>1.5327225130890052</v>
      </c>
      <c r="L3" s="3">
        <f>IF(Volym!L3&gt;0,'Summa Fältnorm cit'!L3/Volym!L3,"")</f>
        <v>0.9739154310818231</v>
      </c>
      <c r="M3" s="3">
        <f>IF(Volym!M3&gt;0,'Summa Fältnorm cit'!M3/Volym!M3,"")</f>
        <v>1.9989553408200578</v>
      </c>
      <c r="N3" s="3">
        <f>IF(Volym!N3&gt;0,'Summa Fältnorm cit'!N3/Volym!N3,"")</f>
        <v>1.5149646290585888</v>
      </c>
      <c r="O3" s="3">
        <f>IF(Volym!O3&gt;0,'Summa Fältnorm cit'!O3/Volym!O3,"")</f>
        <v>0.63356164383561642</v>
      </c>
      <c r="P3" s="3">
        <f>IF(Volym!P3&gt;0,'Summa Fältnorm cit'!P3/Volym!P3,"")</f>
        <v>0.59381304640215204</v>
      </c>
      <c r="Q3" s="3">
        <f>IF(Volym!Q3&gt;0,'Summa Fältnorm cit'!Q3/Volym!Q3,"")</f>
        <v>0.86588937704179336</v>
      </c>
      <c r="R3" s="3">
        <f>IF(Volym!R3&gt;0,'Summa Fältnorm cit'!R3/Volym!R3,"")</f>
        <v>1.3635997097008306</v>
      </c>
      <c r="S3" s="3">
        <f>IF(Volym!S3&gt;0,'Summa Fältnorm cit'!S3/Volym!S3,"")</f>
        <v>0.7988614800759013</v>
      </c>
      <c r="T3" s="45">
        <f>IF(Volym!T3&gt;0,'Summa Fältnorm cit'!T3/Volym!T3,"")</f>
        <v>1</v>
      </c>
      <c r="U3" s="3">
        <f>IF(Volym!U3&gt;0,'Summa Fältnorm cit'!U3/Volym!U3,"")</f>
        <v>1.2402442893401016</v>
      </c>
      <c r="V3" s="3">
        <f>IF(Volym!V3&gt;0,'Summa Fältnorm cit'!V3/Volym!V3,"")</f>
        <v>0.50569476082004561</v>
      </c>
      <c r="W3" s="3">
        <f>IF(Volym!W3&gt;0,'Summa Fältnorm cit'!W3/Volym!W3,"")</f>
        <v>1.1003642987249544</v>
      </c>
      <c r="X3" s="3">
        <f>IF(Volym!X3&gt;0,'Summa Fältnorm cit'!X3/Volym!X3,"")</f>
        <v>1.0007401141890464</v>
      </c>
      <c r="Y3" s="3">
        <f>IF(Volym!Y3&gt;0,'Summa Fältnorm cit'!Y3/Volym!Y3,"")</f>
        <v>0</v>
      </c>
      <c r="Z3" s="3">
        <f>IF(Volym!Z3&gt;0,'Summa Fältnorm cit'!Z3/Volym!Z3,"")</f>
        <v>0.72626506024096382</v>
      </c>
      <c r="AA3" s="3">
        <f>IF(Volym!AA3&gt;0,'Summa Fältnorm cit'!AA3/Volym!AA3,"")</f>
        <v>1.2909346451159522</v>
      </c>
      <c r="AB3" s="3">
        <f>IF(Volym!AB3&gt;0,'Summa Fältnorm cit'!AB3/Volym!AB3,"")</f>
        <v>1.0484647302904564</v>
      </c>
      <c r="AC3" s="3">
        <f>IF(Volym!AC3&gt;0,'Summa Fältnorm cit'!AC3/Volym!AC3,"")</f>
        <v>0.97877028915403641</v>
      </c>
      <c r="AD3" s="3">
        <f>IF(Volym!AD3&gt;0,'Summa Fältnorm cit'!AD3/Volym!AD3,"")</f>
        <v>0.98839703588143524</v>
      </c>
      <c r="AE3" s="3">
        <f>IF(Volym!AE3&gt;0,'Summa Fältnorm cit'!AE3/Volym!AE3,"")</f>
        <v>0.97211878607335689</v>
      </c>
      <c r="AF3" s="3">
        <f>IF(Volym!AF3&gt;0,'Summa Fältnorm cit'!AF3/Volym!AF3,"")</f>
        <v>1.135925836744522</v>
      </c>
      <c r="AG3" s="3">
        <f>IF(Volym!AG3&gt;0,'Summa Fältnorm cit'!AG3/Volym!AG3,"")</f>
        <v>1.3004544689446222</v>
      </c>
      <c r="AH3" s="3">
        <f>IF(Volym!AH3&gt;0,'Summa Fältnorm cit'!AH3/Volym!AH3,"")</f>
        <v>0.56907090464547683</v>
      </c>
      <c r="AI3" s="3">
        <f>IF(Volym!AI3&gt;0,'Summa Fältnorm cit'!AI3/Volym!AI3,"")</f>
        <v>1.4123942259830762</v>
      </c>
      <c r="AJ3" s="3">
        <f>IF(Volym!AJ3&gt;0,'Summa Fältnorm cit'!AJ3/Volym!AJ3,"")</f>
        <v>0</v>
      </c>
      <c r="AK3" s="3">
        <f>IF(Volym!AK3&gt;0,'Summa Fältnorm cit'!AK3/Volym!AK3,"")</f>
        <v>1.1361860944487496</v>
      </c>
    </row>
    <row r="4" spans="1:37" x14ac:dyDescent="0.3">
      <c r="A4" s="2" t="s">
        <v>39</v>
      </c>
      <c r="B4" s="3">
        <f>IF(Volym!B4&gt;0,'Summa Fältnorm cit'!B4/Volym!B4,"")</f>
        <v>0.90794159544159558</v>
      </c>
      <c r="C4" s="3">
        <f>IF(Volym!C4&gt;0,'Summa Fältnorm cit'!C4/Volym!C4,"")</f>
        <v>1.1810326460074334</v>
      </c>
      <c r="D4" s="3">
        <f>IF(Volym!D4&gt;0,'Summa Fältnorm cit'!D4/Volym!D4,"")</f>
        <v>1.2382783836441387</v>
      </c>
      <c r="E4" s="3">
        <f>IF(Volym!E4&gt;0,'Summa Fältnorm cit'!E4/Volym!E4,"")</f>
        <v>1.0866750948166877</v>
      </c>
      <c r="F4" s="3">
        <f>IF(Volym!F4&gt;0,'Summa Fältnorm cit'!F4/Volym!F4,"")</f>
        <v>1.0559625022827344</v>
      </c>
      <c r="G4" s="3">
        <f>IF(Volym!G4&gt;0,'Summa Fältnorm cit'!G4/Volym!G4,"")</f>
        <v>1.1864799659397323</v>
      </c>
      <c r="H4" s="3">
        <f>IF(Volym!H4&gt;0,'Summa Fältnorm cit'!H4/Volym!H4,"")</f>
        <v>0.2478920741989882</v>
      </c>
      <c r="I4" s="3">
        <f>IF(Volym!I4&gt;0,'Summa Fältnorm cit'!I4/Volym!I4,"")</f>
        <v>1.3469630906509835</v>
      </c>
      <c r="J4" s="3">
        <f>IF(Volym!J4&gt;0,'Summa Fältnorm cit'!J4/Volym!J4,"")</f>
        <v>1.2847664061079804</v>
      </c>
      <c r="K4" s="3">
        <f>IF(Volym!K4&gt;0,'Summa Fältnorm cit'!K4/Volym!K4,"")</f>
        <v>0.31862068965517237</v>
      </c>
      <c r="L4" s="3">
        <f>IF(Volym!L4&gt;0,'Summa Fältnorm cit'!L4/Volym!L4,"")</f>
        <v>0.5505498873724658</v>
      </c>
      <c r="M4" s="3">
        <f>IF(Volym!M4&gt;0,'Summa Fältnorm cit'!M4/Volym!M4,"")</f>
        <v>1.6715890850722313</v>
      </c>
      <c r="N4" s="3">
        <f>IF(Volym!N4&gt;0,'Summa Fältnorm cit'!N4/Volym!N4,"")</f>
        <v>1.0732824427480916</v>
      </c>
      <c r="O4" s="3">
        <f>IF(Volym!O4&gt;0,'Summa Fältnorm cit'!O4/Volym!O4,"")</f>
        <v>2.0077626358461274</v>
      </c>
      <c r="P4" s="3">
        <f>IF(Volym!P4&gt;0,'Summa Fältnorm cit'!P4/Volym!P4,"")</f>
        <v>1.0256916996047429</v>
      </c>
      <c r="Q4" s="3">
        <f>IF(Volym!Q4&gt;0,'Summa Fältnorm cit'!Q4/Volym!Q4,"")</f>
        <v>1.0863787375415281</v>
      </c>
      <c r="R4" s="3">
        <f>IF(Volym!R4&gt;0,'Summa Fältnorm cit'!R4/Volym!R4,"")</f>
        <v>0.97540010179268211</v>
      </c>
      <c r="S4" s="3">
        <f>IF(Volym!S4&gt;0,'Summa Fältnorm cit'!S4/Volym!S4,"")</f>
        <v>0.35524256651017211</v>
      </c>
      <c r="T4" s="45">
        <f>IF(Volym!T4&gt;0,'Summa Fältnorm cit'!T4/Volym!T4,"")</f>
        <v>1</v>
      </c>
      <c r="U4" s="3">
        <f>IF(Volym!U4&gt;0,'Summa Fältnorm cit'!U4/Volym!U4,"")</f>
        <v>0.9837523893545066</v>
      </c>
      <c r="V4" s="3">
        <f>IF(Volym!V4&gt;0,'Summa Fältnorm cit'!V4/Volym!V4,"")</f>
        <v>0.91504286827747472</v>
      </c>
      <c r="W4" s="3">
        <f>IF(Volym!W4&gt;0,'Summa Fältnorm cit'!W4/Volym!W4,"")</f>
        <v>1.453792700350695</v>
      </c>
      <c r="X4" s="3">
        <f>IF(Volym!X4&gt;0,'Summa Fältnorm cit'!X4/Volym!X4,"")</f>
        <v>1.4090909090909092</v>
      </c>
      <c r="Y4" s="3">
        <f>IF(Volym!Y4&gt;0,'Summa Fältnorm cit'!Y4/Volym!Y4,"")</f>
        <v>1.0070588235294118</v>
      </c>
      <c r="Z4" s="3">
        <f>IF(Volym!Z4&gt;0,'Summa Fältnorm cit'!Z4/Volym!Z4,"")</f>
        <v>0.95090072449579011</v>
      </c>
      <c r="AA4" s="3">
        <f>IF(Volym!AA4&gt;0,'Summa Fältnorm cit'!AA4/Volym!AA4,"")</f>
        <v>1.0614686329430028</v>
      </c>
      <c r="AB4" s="3">
        <f>IF(Volym!AB4&gt;0,'Summa Fältnorm cit'!AB4/Volym!AB4,"")</f>
        <v>1.1999070817017323</v>
      </c>
      <c r="AC4" s="3">
        <f>IF(Volym!AC4&gt;0,'Summa Fältnorm cit'!AC4/Volym!AC4,"")</f>
        <v>1.0231581893234452</v>
      </c>
      <c r="AD4" s="3">
        <f>IF(Volym!AD4&gt;0,'Summa Fältnorm cit'!AD4/Volym!AD4,"")</f>
        <v>1.1223808077740662</v>
      </c>
      <c r="AE4" s="3">
        <f>IF(Volym!AE4&gt;0,'Summa Fältnorm cit'!AE4/Volym!AE4,"")</f>
        <v>1.1845567326021063</v>
      </c>
      <c r="AF4" s="3">
        <f>IF(Volym!AF4&gt;0,'Summa Fältnorm cit'!AF4/Volym!AF4,"")</f>
        <v>0.97515748380800282</v>
      </c>
      <c r="AG4" s="3">
        <f>IF(Volym!AG4&gt;0,'Summa Fältnorm cit'!AG4/Volym!AG4,"")</f>
        <v>1.3451467543539155</v>
      </c>
      <c r="AH4" s="3">
        <f>IF(Volym!AH4&gt;0,'Summa Fältnorm cit'!AH4/Volym!AH4,"")</f>
        <v>0.73965172709106475</v>
      </c>
      <c r="AI4" s="3">
        <f>IF(Volym!AI4&gt;0,'Summa Fältnorm cit'!AI4/Volym!AI4,"")</f>
        <v>0.92125359516017058</v>
      </c>
      <c r="AJ4" s="3">
        <f>IF(Volym!AJ4&gt;0,'Summa Fältnorm cit'!AJ4/Volym!AJ4,"")</f>
        <v>0</v>
      </c>
      <c r="AK4" s="3">
        <f>IF(Volym!AK4&gt;0,'Summa Fältnorm cit'!AK4/Volym!AK4,"")</f>
        <v>1.1415531393546265</v>
      </c>
    </row>
    <row r="5" spans="1:37" x14ac:dyDescent="0.3">
      <c r="A5" s="2" t="s">
        <v>40</v>
      </c>
      <c r="B5" s="3">
        <f>IF(Volym!B5&gt;0,'Summa Fältnorm cit'!B5/Volym!B5,"")</f>
        <v>0.89376443418013862</v>
      </c>
      <c r="C5" s="3">
        <f>IF(Volym!C5&gt;0,'Summa Fältnorm cit'!C5/Volym!C5,"")</f>
        <v>1.2288938571276482</v>
      </c>
      <c r="D5" s="3">
        <f>IF(Volym!D5&gt;0,'Summa Fältnorm cit'!D5/Volym!D5,"")</f>
        <v>1.4172740969988191</v>
      </c>
      <c r="E5" s="3">
        <f>IF(Volym!E5&gt;0,'Summa Fältnorm cit'!E5/Volym!E5,"")</f>
        <v>0.76128278645003711</v>
      </c>
      <c r="F5" s="3">
        <f>IF(Volym!F5&gt;0,'Summa Fältnorm cit'!F5/Volym!F5,"")</f>
        <v>0.86436781609195401</v>
      </c>
      <c r="G5" s="3">
        <f>IF(Volym!G5&gt;0,'Summa Fältnorm cit'!G5/Volym!G5,"")</f>
        <v>0.77262411347517734</v>
      </c>
      <c r="H5" s="3">
        <f>IF(Volym!H5&gt;0,'Summa Fältnorm cit'!H5/Volym!H5,"")</f>
        <v>1.645774196502152</v>
      </c>
      <c r="I5" s="3">
        <f>IF(Volym!I5&gt;0,'Summa Fältnorm cit'!I5/Volym!I5,"")</f>
        <v>1.2714692315241929</v>
      </c>
      <c r="J5" s="3">
        <f>IF(Volym!J5&gt;0,'Summa Fältnorm cit'!J5/Volym!J5,"")</f>
        <v>1.0076173227507592</v>
      </c>
      <c r="K5" s="3">
        <f>IF(Volym!K5&gt;0,'Summa Fältnorm cit'!K5/Volym!K5,"")</f>
        <v>0.48641360713544907</v>
      </c>
      <c r="L5" s="3">
        <f>IF(Volym!L5&gt;0,'Summa Fältnorm cit'!L5/Volym!L5,"")</f>
        <v>0.72636815920398001</v>
      </c>
      <c r="M5" s="3">
        <f>IF(Volym!M5&gt;0,'Summa Fältnorm cit'!M5/Volym!M5,"")</f>
        <v>1.25</v>
      </c>
      <c r="N5" s="3">
        <f>IF(Volym!N5&gt;0,'Summa Fältnorm cit'!N5/Volym!N5,"")</f>
        <v>1.2875633089476646</v>
      </c>
      <c r="O5" s="3">
        <f>IF(Volym!O5&gt;0,'Summa Fältnorm cit'!O5/Volym!O5,"")</f>
        <v>0.97901968065354616</v>
      </c>
      <c r="P5" s="3">
        <f>IF(Volym!P5&gt;0,'Summa Fältnorm cit'!P5/Volym!P5,"")</f>
        <v>1.546</v>
      </c>
      <c r="Q5" s="3">
        <f>IF(Volym!Q5&gt;0,'Summa Fältnorm cit'!Q5/Volym!Q5,"")</f>
        <v>0.80928882438316396</v>
      </c>
      <c r="R5" s="3">
        <f>IF(Volym!R5&gt;0,'Summa Fältnorm cit'!R5/Volym!R5,"")</f>
        <v>1.0873511060692003</v>
      </c>
      <c r="S5" s="3">
        <f>IF(Volym!S5&gt;0,'Summa Fältnorm cit'!S5/Volym!S5,"")</f>
        <v>1.226549271926854</v>
      </c>
      <c r="T5" s="45">
        <f>IF(Volym!T5&gt;0,'Summa Fältnorm cit'!T5/Volym!T5,"")</f>
        <v>1</v>
      </c>
      <c r="U5" s="3">
        <f>IF(Volym!U5&gt;0,'Summa Fältnorm cit'!U5/Volym!U5,"")</f>
        <v>0.91902893938272512</v>
      </c>
      <c r="V5" s="3">
        <f>IF(Volym!V5&gt;0,'Summa Fältnorm cit'!V5/Volym!V5,"")</f>
        <v>0.71111111111111114</v>
      </c>
      <c r="W5" s="3">
        <f>IF(Volym!W5&gt;0,'Summa Fältnorm cit'!W5/Volym!W5,"")</f>
        <v>0.97077454650158379</v>
      </c>
      <c r="X5" s="3">
        <f>IF(Volym!X5&gt;0,'Summa Fältnorm cit'!X5/Volym!X5,"")</f>
        <v>0.99241687730896366</v>
      </c>
      <c r="Y5" s="3" t="str">
        <f>IF(Volym!Y5&gt;0,'Summa Fältnorm cit'!Y5/Volym!Y5,"")</f>
        <v/>
      </c>
      <c r="Z5" s="3">
        <f>IF(Volym!Z5&gt;0,'Summa Fältnorm cit'!Z5/Volym!Z5,"")</f>
        <v>1.7141227361315778</v>
      </c>
      <c r="AA5" s="3">
        <f>IF(Volym!AA5&gt;0,'Summa Fältnorm cit'!AA5/Volym!AA5,"")</f>
        <v>1.2681692832171629</v>
      </c>
      <c r="AB5" s="3">
        <f>IF(Volym!AB5&gt;0,'Summa Fältnorm cit'!AB5/Volym!AB5,"")</f>
        <v>1.1965015832026806</v>
      </c>
      <c r="AC5" s="3">
        <f>IF(Volym!AC5&gt;0,'Summa Fältnorm cit'!AC5/Volym!AC5,"")</f>
        <v>1.0712307083498218</v>
      </c>
      <c r="AD5" s="3">
        <f>IF(Volym!AD5&gt;0,'Summa Fältnorm cit'!AD5/Volym!AD5,"")</f>
        <v>0.78697001034126168</v>
      </c>
      <c r="AE5" s="3">
        <f>IF(Volym!AE5&gt;0,'Summa Fältnorm cit'!AE5/Volym!AE5,"")</f>
        <v>1.1631589496893164</v>
      </c>
      <c r="AF5" s="3">
        <f>IF(Volym!AF5&gt;0,'Summa Fältnorm cit'!AF5/Volym!AF5,"")</f>
        <v>0.61959991487550536</v>
      </c>
      <c r="AG5" s="3">
        <f>IF(Volym!AG5&gt;0,'Summa Fältnorm cit'!AG5/Volym!AG5,"")</f>
        <v>0.83031475294531387</v>
      </c>
      <c r="AH5" s="3">
        <f>IF(Volym!AH5&gt;0,'Summa Fältnorm cit'!AH5/Volym!AH5,"")</f>
        <v>1.0892789011827546</v>
      </c>
      <c r="AI5" s="3">
        <f>IF(Volym!AI5&gt;0,'Summa Fältnorm cit'!AI5/Volym!AI5,"")</f>
        <v>1.2461779694237554</v>
      </c>
      <c r="AJ5" s="3">
        <f>IF(Volym!AJ5&gt;0,'Summa Fältnorm cit'!AJ5/Volym!AJ5,"")</f>
        <v>0</v>
      </c>
      <c r="AK5" s="3">
        <f>IF(Volym!AK5&gt;0,'Summa Fältnorm cit'!AK5/Volym!AK5,"")</f>
        <v>1.1680167695103709</v>
      </c>
    </row>
    <row r="6" spans="1:37" x14ac:dyDescent="0.3">
      <c r="A6" s="2" t="s">
        <v>41</v>
      </c>
      <c r="B6" s="3">
        <f>IF(Volym!B6&gt;0,'Summa Fältnorm cit'!B6/Volym!B6,"")</f>
        <v>1.8117283950617282</v>
      </c>
      <c r="C6" s="3">
        <f>IF(Volym!C6&gt;0,'Summa Fältnorm cit'!C6/Volym!C6,"")</f>
        <v>1.177769201080664</v>
      </c>
      <c r="D6" s="3">
        <f>IF(Volym!D6&gt;0,'Summa Fältnorm cit'!D6/Volym!D6,"")</f>
        <v>1.6560077519379846</v>
      </c>
      <c r="E6" s="3">
        <f>IF(Volym!E6&gt;0,'Summa Fältnorm cit'!E6/Volym!E6,"")</f>
        <v>1.7076526225279447</v>
      </c>
      <c r="F6" s="3">
        <f>IF(Volym!F6&gt;0,'Summa Fältnorm cit'!F6/Volym!F6,"")</f>
        <v>1.4521665512198874</v>
      </c>
      <c r="G6" s="3">
        <f>IF(Volym!G6&gt;0,'Summa Fältnorm cit'!G6/Volym!G6,"")</f>
        <v>1.3809478940921511</v>
      </c>
      <c r="H6" s="3">
        <f>IF(Volym!H6&gt;0,'Summa Fältnorm cit'!H6/Volym!H6,"")</f>
        <v>0.51275510204081631</v>
      </c>
      <c r="I6" s="3">
        <f>IF(Volym!I6&gt;0,'Summa Fältnorm cit'!I6/Volym!I6,"")</f>
        <v>1.3556312867586433</v>
      </c>
      <c r="J6" s="3">
        <f>IF(Volym!J6&gt;0,'Summa Fältnorm cit'!J6/Volym!J6,"")</f>
        <v>1.1015463550203093</v>
      </c>
      <c r="K6" s="3">
        <f>IF(Volym!K6&gt;0,'Summa Fältnorm cit'!K6/Volym!K6,"")</f>
        <v>0.78927203065134099</v>
      </c>
      <c r="L6" s="3">
        <f>IF(Volym!L6&gt;0,'Summa Fältnorm cit'!L6/Volym!L6,"")</f>
        <v>2.569405099150142</v>
      </c>
      <c r="M6" s="3">
        <f>IF(Volym!M6&gt;0,'Summa Fältnorm cit'!M6/Volym!M6,"")</f>
        <v>0.73191489361702122</v>
      </c>
      <c r="N6" s="3">
        <f>IF(Volym!N6&gt;0,'Summa Fältnorm cit'!N6/Volym!N6,"")</f>
        <v>1.1207269580268282</v>
      </c>
      <c r="O6" s="3">
        <f>IF(Volym!O6&gt;0,'Summa Fältnorm cit'!O6/Volym!O6,"")</f>
        <v>0.57039835164835162</v>
      </c>
      <c r="P6" s="3">
        <f>IF(Volym!P6&gt;0,'Summa Fältnorm cit'!P6/Volym!P6,"")</f>
        <v>2.1807000946073796</v>
      </c>
      <c r="Q6" s="3">
        <f>IF(Volym!Q6&gt;0,'Summa Fältnorm cit'!Q6/Volym!Q6,"")</f>
        <v>1.2972462399186224</v>
      </c>
      <c r="R6" s="3">
        <f>IF(Volym!R6&gt;0,'Summa Fältnorm cit'!R6/Volym!R6,"")</f>
        <v>0.90388633514417049</v>
      </c>
      <c r="S6" s="3">
        <f>IF(Volym!S6&gt;0,'Summa Fältnorm cit'!S6/Volym!S6,"")</f>
        <v>1.1133851821530905</v>
      </c>
      <c r="T6" s="45">
        <f>IF(Volym!T6&gt;0,'Summa Fältnorm cit'!T6/Volym!T6,"")</f>
        <v>1</v>
      </c>
      <c r="U6" s="3">
        <f>IF(Volym!U6&gt;0,'Summa Fältnorm cit'!U6/Volym!U6,"")</f>
        <v>0.79029374201788005</v>
      </c>
      <c r="V6" s="3">
        <f>IF(Volym!V6&gt;0,'Summa Fältnorm cit'!V6/Volym!V6,"")</f>
        <v>3.6115702479338845</v>
      </c>
      <c r="W6" s="3">
        <f>IF(Volym!W6&gt;0,'Summa Fältnorm cit'!W6/Volym!W6,"")</f>
        <v>1.5526030902470229</v>
      </c>
      <c r="X6" s="3">
        <f>IF(Volym!X6&gt;0,'Summa Fältnorm cit'!X6/Volym!X6,"")</f>
        <v>1.1735779250809308</v>
      </c>
      <c r="Y6" s="3">
        <f>IF(Volym!Y6&gt;0,'Summa Fältnorm cit'!Y6/Volym!Y6,"")</f>
        <v>0.4</v>
      </c>
      <c r="Z6" s="3">
        <f>IF(Volym!Z6&gt;0,'Summa Fältnorm cit'!Z6/Volym!Z6,"")</f>
        <v>0.96504185130477615</v>
      </c>
      <c r="AA6" s="3">
        <f>IF(Volym!AA6&gt;0,'Summa Fältnorm cit'!AA6/Volym!AA6,"")</f>
        <v>1.2676860722181282</v>
      </c>
      <c r="AB6" s="3">
        <f>IF(Volym!AB6&gt;0,'Summa Fältnorm cit'!AB6/Volym!AB6,"")</f>
        <v>1.3184904468656244</v>
      </c>
      <c r="AC6" s="3">
        <f>IF(Volym!AC6&gt;0,'Summa Fältnorm cit'!AC6/Volym!AC6,"")</f>
        <v>0.85857843137254908</v>
      </c>
      <c r="AD6" s="3">
        <f>IF(Volym!AD6&gt;0,'Summa Fältnorm cit'!AD6/Volym!AD6,"")</f>
        <v>1.5293478260869566</v>
      </c>
      <c r="AE6" s="3">
        <f>IF(Volym!AE6&gt;0,'Summa Fältnorm cit'!AE6/Volym!AE6,"")</f>
        <v>1.3405958984914281</v>
      </c>
      <c r="AF6" s="3">
        <f>IF(Volym!AF6&gt;0,'Summa Fältnorm cit'!AF6/Volym!AF6,"")</f>
        <v>0.77385275668537457</v>
      </c>
      <c r="AG6" s="3">
        <f>IF(Volym!AG6&gt;0,'Summa Fältnorm cit'!AG6/Volym!AG6,"")</f>
        <v>1.8115961616434653</v>
      </c>
      <c r="AH6" s="3">
        <f>IF(Volym!AH6&gt;0,'Summa Fältnorm cit'!AH6/Volym!AH6,"")</f>
        <v>0.54351291042397198</v>
      </c>
      <c r="AI6" s="3">
        <f>IF(Volym!AI6&gt;0,'Summa Fältnorm cit'!AI6/Volym!AI6,"")</f>
        <v>0.85344827586206906</v>
      </c>
      <c r="AJ6" s="3">
        <f>IF(Volym!AJ6&gt;0,'Summa Fältnorm cit'!AJ6/Volym!AJ6,"")</f>
        <v>0</v>
      </c>
      <c r="AK6" s="3">
        <f>IF(Volym!AK6&gt;0,'Summa Fältnorm cit'!AK6/Volym!AK6,"")</f>
        <v>1.303457957277115</v>
      </c>
    </row>
    <row r="7" spans="1:37" x14ac:dyDescent="0.3">
      <c r="A7" s="2" t="s">
        <v>42</v>
      </c>
      <c r="B7" s="3">
        <f>IF(Volym!B7&gt;0,'Summa Fältnorm cit'!B7/Volym!B7,"")</f>
        <v>1.1635220125786163</v>
      </c>
      <c r="C7" s="3">
        <f>IF(Volym!C7&gt;0,'Summa Fältnorm cit'!C7/Volym!C7,"")</f>
        <v>1.2522517858991613</v>
      </c>
      <c r="D7" s="3">
        <f>IF(Volym!D7&gt;0,'Summa Fältnorm cit'!D7/Volym!D7,"")</f>
        <v>1.345901072293324</v>
      </c>
      <c r="E7" s="3">
        <f>IF(Volym!E7&gt;0,'Summa Fältnorm cit'!E7/Volym!E7,"")</f>
        <v>1.2597741094700261</v>
      </c>
      <c r="F7" s="3">
        <f>IF(Volym!F7&gt;0,'Summa Fältnorm cit'!F7/Volym!F7,"")</f>
        <v>0.83678262145897553</v>
      </c>
      <c r="G7" s="3">
        <f>IF(Volym!G7&gt;0,'Summa Fältnorm cit'!G7/Volym!G7,"")</f>
        <v>0.98025982790619193</v>
      </c>
      <c r="H7" s="3">
        <f>IF(Volym!H7&gt;0,'Summa Fältnorm cit'!H7/Volym!H7,"")</f>
        <v>1.5005914826498423</v>
      </c>
      <c r="I7" s="3">
        <f>IF(Volym!I7&gt;0,'Summa Fältnorm cit'!I7/Volym!I7,"")</f>
        <v>1.0880687495836388</v>
      </c>
      <c r="J7" s="3">
        <f>IF(Volym!J7&gt;0,'Summa Fältnorm cit'!J7/Volym!J7,"")</f>
        <v>0.77704102776626605</v>
      </c>
      <c r="K7" s="3">
        <f>IF(Volym!K7&gt;0,'Summa Fältnorm cit'!K7/Volym!K7,"")</f>
        <v>0.48367080339647289</v>
      </c>
      <c r="L7" s="3">
        <f>IF(Volym!L7&gt;0,'Summa Fältnorm cit'!L7/Volym!L7,"")</f>
        <v>0.75802469135802464</v>
      </c>
      <c r="M7" s="3">
        <f>IF(Volym!M7&gt;0,'Summa Fältnorm cit'!M7/Volym!M7,"")</f>
        <v>1.2309859154929579</v>
      </c>
      <c r="N7" s="3">
        <f>IF(Volym!N7&gt;0,'Summa Fältnorm cit'!N7/Volym!N7,"")</f>
        <v>0.96477683956574189</v>
      </c>
      <c r="O7" s="3">
        <f>IF(Volym!O7&gt;0,'Summa Fältnorm cit'!O7/Volym!O7,"")</f>
        <v>1.3125654450261779</v>
      </c>
      <c r="P7" s="3">
        <f>IF(Volym!P7&gt;0,'Summa Fältnorm cit'!P7/Volym!P7,"")</f>
        <v>1.8582535885167466</v>
      </c>
      <c r="Q7" s="3">
        <f>IF(Volym!Q7&gt;0,'Summa Fältnorm cit'!Q7/Volym!Q7,"")</f>
        <v>1.5308727147292172</v>
      </c>
      <c r="R7" s="3">
        <f>IF(Volym!R7&gt;0,'Summa Fältnorm cit'!R7/Volym!R7,"")</f>
        <v>0.78490430499255992</v>
      </c>
      <c r="S7" s="3">
        <f>IF(Volym!S7&gt;0,'Summa Fältnorm cit'!S7/Volym!S7,"")</f>
        <v>0.61133333333333328</v>
      </c>
      <c r="T7" s="45">
        <f>IF(Volym!T7&gt;0,'Summa Fältnorm cit'!T7/Volym!T7,"")</f>
        <v>1</v>
      </c>
      <c r="U7" s="3">
        <f>IF(Volym!U7&gt;0,'Summa Fältnorm cit'!U7/Volym!U7,"")</f>
        <v>1.0245450698264917</v>
      </c>
      <c r="V7" s="3">
        <f>IF(Volym!V7&gt;0,'Summa Fältnorm cit'!V7/Volym!V7,"")</f>
        <v>4.8585714285714285</v>
      </c>
      <c r="W7" s="3">
        <f>IF(Volym!W7&gt;0,'Summa Fältnorm cit'!W7/Volym!W7,"")</f>
        <v>0.70712084902430672</v>
      </c>
      <c r="X7" s="3">
        <f>IF(Volym!X7&gt;0,'Summa Fältnorm cit'!X7/Volym!X7,"")</f>
        <v>0.47960848287112562</v>
      </c>
      <c r="Y7" s="3">
        <f>IF(Volym!Y7&gt;0,'Summa Fältnorm cit'!Y7/Volym!Y7,"")</f>
        <v>0</v>
      </c>
      <c r="Z7" s="3">
        <f>IF(Volym!Z7&gt;0,'Summa Fältnorm cit'!Z7/Volym!Z7,"")</f>
        <v>1.1538056822167662</v>
      </c>
      <c r="AA7" s="3">
        <f>IF(Volym!AA7&gt;0,'Summa Fältnorm cit'!AA7/Volym!AA7,"")</f>
        <v>1.1711887739242417</v>
      </c>
      <c r="AB7" s="3">
        <f>IF(Volym!AB7&gt;0,'Summa Fältnorm cit'!AB7/Volym!AB7,"")</f>
        <v>1.0153080509008441</v>
      </c>
      <c r="AC7" s="3">
        <f>IF(Volym!AC7&gt;0,'Summa Fältnorm cit'!AC7/Volym!AC7,"")</f>
        <v>1.0434177997527811</v>
      </c>
      <c r="AD7" s="3">
        <f>IF(Volym!AD7&gt;0,'Summa Fältnorm cit'!AD7/Volym!AD7,"")</f>
        <v>0.64475201845444063</v>
      </c>
      <c r="AE7" s="3">
        <f>IF(Volym!AE7&gt;0,'Summa Fältnorm cit'!AE7/Volym!AE7,"")</f>
        <v>1.2414097514600029</v>
      </c>
      <c r="AF7" s="3">
        <f>IF(Volym!AF7&gt;0,'Summa Fältnorm cit'!AF7/Volym!AF7,"")</f>
        <v>0.6873596406801411</v>
      </c>
      <c r="AG7" s="3">
        <f>IF(Volym!AG7&gt;0,'Summa Fältnorm cit'!AG7/Volym!AG7,"")</f>
        <v>0.30822203672787979</v>
      </c>
      <c r="AH7" s="3">
        <f>IF(Volym!AH7&gt;0,'Summa Fältnorm cit'!AH7/Volym!AH7,"")</f>
        <v>0.12985436893203883</v>
      </c>
      <c r="AI7" s="3">
        <f>IF(Volym!AI7&gt;0,'Summa Fältnorm cit'!AI7/Volym!AI7,"")</f>
        <v>1.2421267893660533</v>
      </c>
      <c r="AJ7" s="3" t="str">
        <f>IF(Volym!AJ7&gt;0,'Summa Fältnorm cit'!AJ7/Volym!AJ7,"")</f>
        <v/>
      </c>
      <c r="AK7" s="3">
        <f>IF(Volym!AK7&gt;0,'Summa Fältnorm cit'!AK7/Volym!AK7,"")</f>
        <v>1.0572209992134978</v>
      </c>
    </row>
    <row r="8" spans="1:37" x14ac:dyDescent="0.3">
      <c r="A8" s="2" t="s">
        <v>43</v>
      </c>
      <c r="B8" s="3">
        <f>IF(Volym!B8&gt;0,'Summa Fältnorm cit'!B8/Volym!B8,"")</f>
        <v>1.4455882352941176</v>
      </c>
      <c r="C8" s="3">
        <f>IF(Volym!C8&gt;0,'Summa Fältnorm cit'!C8/Volym!C8,"")</f>
        <v>1.3624581939799332</v>
      </c>
      <c r="D8" s="3">
        <f>IF(Volym!D8&gt;0,'Summa Fältnorm cit'!D8/Volym!D8,"")</f>
        <v>1.1062326520312895</v>
      </c>
      <c r="E8" s="3">
        <f>IF(Volym!E8&gt;0,'Summa Fältnorm cit'!E8/Volym!E8,"")</f>
        <v>0.94980337728429343</v>
      </c>
      <c r="F8" s="3">
        <f>IF(Volym!F8&gt;0,'Summa Fältnorm cit'!F8/Volym!F8,"")</f>
        <v>1.1234511243689767</v>
      </c>
      <c r="G8" s="3">
        <f>IF(Volym!G8&gt;0,'Summa Fältnorm cit'!G8/Volym!G8,"")</f>
        <v>0.9153476593050538</v>
      </c>
      <c r="H8" s="3">
        <f>IF(Volym!H8&gt;0,'Summa Fältnorm cit'!H8/Volym!H8,"")</f>
        <v>2.2155963302752295</v>
      </c>
      <c r="I8" s="3">
        <f>IF(Volym!I8&gt;0,'Summa Fältnorm cit'!I8/Volym!I8,"")</f>
        <v>1.0918007493938726</v>
      </c>
      <c r="J8" s="3">
        <f>IF(Volym!J8&gt;0,'Summa Fältnorm cit'!J8/Volym!J8,"")</f>
        <v>1.2098291656350582</v>
      </c>
      <c r="K8" s="3">
        <f>IF(Volym!K8&gt;0,'Summa Fältnorm cit'!K8/Volym!K8,"")</f>
        <v>0.7352357698763925</v>
      </c>
      <c r="L8" s="3">
        <f>IF(Volym!L8&gt;0,'Summa Fältnorm cit'!L8/Volym!L8,"")</f>
        <v>0.51943319838056679</v>
      </c>
      <c r="M8" s="3">
        <f>IF(Volym!M8&gt;0,'Summa Fältnorm cit'!M8/Volym!M8,"")</f>
        <v>1.5033881897386252</v>
      </c>
      <c r="N8" s="3">
        <f>IF(Volym!N8&gt;0,'Summa Fältnorm cit'!N8/Volym!N8,"")</f>
        <v>0.93247126436781613</v>
      </c>
      <c r="O8" s="3">
        <f>IF(Volym!O8&gt;0,'Summa Fältnorm cit'!O8/Volym!O8,"")</f>
        <v>0.97889537494387069</v>
      </c>
      <c r="P8" s="3">
        <f>IF(Volym!P8&gt;0,'Summa Fältnorm cit'!P8/Volym!P8,"")</f>
        <v>0.92510598210080075</v>
      </c>
      <c r="Q8" s="3">
        <f>IF(Volym!Q8&gt;0,'Summa Fältnorm cit'!Q8/Volym!Q8,"")</f>
        <v>1.8202247191011238</v>
      </c>
      <c r="R8" s="3">
        <f>IF(Volym!R8&gt;0,'Summa Fältnorm cit'!R8/Volym!R8,"")</f>
        <v>0.85056171303626638</v>
      </c>
      <c r="S8" s="3">
        <f>IF(Volym!S8&gt;0,'Summa Fältnorm cit'!S8/Volym!S8,"")</f>
        <v>1.0358910891089108</v>
      </c>
      <c r="T8" s="45">
        <f>IF(Volym!T8&gt;0,'Summa Fältnorm cit'!T8/Volym!T8,"")</f>
        <v>1</v>
      </c>
      <c r="U8" s="3">
        <f>IF(Volym!U8&gt;0,'Summa Fältnorm cit'!U8/Volym!U8,"")</f>
        <v>0.76450999048525214</v>
      </c>
      <c r="V8" s="3">
        <f>IF(Volym!V8&gt;0,'Summa Fältnorm cit'!V8/Volym!V8,"")</f>
        <v>1.7075718015665795</v>
      </c>
      <c r="W8" s="3">
        <f>IF(Volym!W8&gt;0,'Summa Fältnorm cit'!W8/Volym!W8,"")</f>
        <v>1.3655635520491434</v>
      </c>
      <c r="X8" s="3">
        <f>IF(Volym!X8&gt;0,'Summa Fältnorm cit'!X8/Volym!X8,"")</f>
        <v>0.67096477089569428</v>
      </c>
      <c r="Y8" s="3">
        <f>IF(Volym!Y8&gt;0,'Summa Fältnorm cit'!Y8/Volym!Y8,"")</f>
        <v>0.96</v>
      </c>
      <c r="Z8" s="3">
        <f>IF(Volym!Z8&gt;0,'Summa Fältnorm cit'!Z8/Volym!Z8,"")</f>
        <v>1.627402526084569</v>
      </c>
      <c r="AA8" s="3">
        <f>IF(Volym!AA8&gt;0,'Summa Fältnorm cit'!AA8/Volym!AA8,"")</f>
        <v>1.116496413823082</v>
      </c>
      <c r="AB8" s="3">
        <f>IF(Volym!AB8&gt;0,'Summa Fältnorm cit'!AB8/Volym!AB8,"")</f>
        <v>0.73766756032171588</v>
      </c>
      <c r="AC8" s="3">
        <f>IF(Volym!AC8&gt;0,'Summa Fältnorm cit'!AC8/Volym!AC8,"")</f>
        <v>0.79421932014595731</v>
      </c>
      <c r="AD8" s="3">
        <f>IF(Volym!AD8&gt;0,'Summa Fältnorm cit'!AD8/Volym!AD8,"")</f>
        <v>1.0910482019892884</v>
      </c>
      <c r="AE8" s="3">
        <f>IF(Volym!AE8&gt;0,'Summa Fältnorm cit'!AE8/Volym!AE8,"")</f>
        <v>1.040192004585184</v>
      </c>
      <c r="AF8" s="3">
        <f>IF(Volym!AF8&gt;0,'Summa Fältnorm cit'!AF8/Volym!AF8,"")</f>
        <v>1.0279470789356326</v>
      </c>
      <c r="AG8" s="3">
        <f>IF(Volym!AG8&gt;0,'Summa Fältnorm cit'!AG8/Volym!AG8,"")</f>
        <v>0.55029838022165389</v>
      </c>
      <c r="AH8" s="3">
        <f>IF(Volym!AH8&gt;0,'Summa Fältnorm cit'!AH8/Volym!AH8,"")</f>
        <v>0.19873417721518988</v>
      </c>
      <c r="AI8" s="3">
        <f>IF(Volym!AI8&gt;0,'Summa Fältnorm cit'!AI8/Volym!AI8,"")</f>
        <v>1.2942307692307693</v>
      </c>
      <c r="AJ8" s="3">
        <f>IF(Volym!AJ8&gt;0,'Summa Fältnorm cit'!AJ8/Volym!AJ8,"")</f>
        <v>0</v>
      </c>
      <c r="AK8" s="3">
        <f>IF(Volym!AK8&gt;0,'Summa Fältnorm cit'!AK8/Volym!AK8,"")</f>
        <v>1.0777053509672825</v>
      </c>
    </row>
    <row r="9" spans="1:37" x14ac:dyDescent="0.3">
      <c r="A9" s="2" t="s">
        <v>44</v>
      </c>
      <c r="B9" s="3">
        <f>IF(Volym!B9&gt;0,'Summa Fältnorm cit'!B9/Volym!B9,"")</f>
        <v>1.5813639432815665</v>
      </c>
      <c r="C9" s="3">
        <f>IF(Volym!C9&gt;0,'Summa Fältnorm cit'!C9/Volym!C9,"")</f>
        <v>1.1762295081967213</v>
      </c>
      <c r="D9" s="3">
        <f>IF(Volym!D9&gt;0,'Summa Fältnorm cit'!D9/Volym!D9,"")</f>
        <v>1.5020374046599101</v>
      </c>
      <c r="E9" s="3">
        <f>IF(Volym!E9&gt;0,'Summa Fältnorm cit'!E9/Volym!E9,"")</f>
        <v>1.3787050629353157</v>
      </c>
      <c r="F9" s="3">
        <f>IF(Volym!F9&gt;0,'Summa Fältnorm cit'!F9/Volym!F9,"")</f>
        <v>0.91564479180703418</v>
      </c>
      <c r="G9" s="3">
        <f>IF(Volym!G9&gt;0,'Summa Fältnorm cit'!G9/Volym!G9,"")</f>
        <v>0.65869218500797455</v>
      </c>
      <c r="H9" s="3">
        <f>IF(Volym!H9&gt;0,'Summa Fältnorm cit'!H9/Volym!H9,"")</f>
        <v>0.96906340302566718</v>
      </c>
      <c r="I9" s="3">
        <f>IF(Volym!I9&gt;0,'Summa Fältnorm cit'!I9/Volym!I9,"")</f>
        <v>1.1478270920018494</v>
      </c>
      <c r="J9" s="3">
        <f>IF(Volym!J9&gt;0,'Summa Fältnorm cit'!J9/Volym!J9,"")</f>
        <v>1.273921200750469</v>
      </c>
      <c r="K9" s="3">
        <f>IF(Volym!K9&gt;0,'Summa Fältnorm cit'!K9/Volym!K9,"")</f>
        <v>0.84156976744186052</v>
      </c>
      <c r="L9" s="3">
        <f>IF(Volym!L9&gt;0,'Summa Fältnorm cit'!L9/Volym!L9,"")</f>
        <v>0.64419475655430714</v>
      </c>
      <c r="M9" s="3" t="str">
        <f>IF(Volym!M9&gt;0,'Summa Fältnorm cit'!M9/Volym!M9,"")</f>
        <v/>
      </c>
      <c r="N9" s="3">
        <f>IF(Volym!N9&gt;0,'Summa Fältnorm cit'!N9/Volym!N9,"")</f>
        <v>1.8868158297500179</v>
      </c>
      <c r="O9" s="3">
        <f>IF(Volym!O9&gt;0,'Summa Fältnorm cit'!O9/Volym!O9,"")</f>
        <v>1.329896907216495</v>
      </c>
      <c r="P9" s="3">
        <f>IF(Volym!P9&gt;0,'Summa Fältnorm cit'!P9/Volym!P9,"")</f>
        <v>1.1253549695740366</v>
      </c>
      <c r="Q9" s="3">
        <f>IF(Volym!Q9&gt;0,'Summa Fältnorm cit'!Q9/Volym!Q9,"")</f>
        <v>0</v>
      </c>
      <c r="R9" s="3">
        <f>IF(Volym!R9&gt;0,'Summa Fältnorm cit'!R9/Volym!R9,"")</f>
        <v>1.0767886400873841</v>
      </c>
      <c r="S9" s="3">
        <f>IF(Volym!S9&gt;0,'Summa Fältnorm cit'!S9/Volym!S9,"")</f>
        <v>1.2114961496149614</v>
      </c>
      <c r="T9" s="45" t="str">
        <f>IF(Volym!T9&gt;0,'Summa Fältnorm cit'!T9/Volym!T9,"")</f>
        <v/>
      </c>
      <c r="U9" s="3">
        <f>IF(Volym!U9&gt;0,'Summa Fältnorm cit'!U9/Volym!U9,"")</f>
        <v>1.0502510494690922</v>
      </c>
      <c r="V9" s="3">
        <f>IF(Volym!V9&gt;0,'Summa Fältnorm cit'!V9/Volym!V9,"")</f>
        <v>3.4532374100719427</v>
      </c>
      <c r="W9" s="3">
        <f>IF(Volym!W9&gt;0,'Summa Fältnorm cit'!W9/Volym!W9,"")</f>
        <v>1.368881118881119</v>
      </c>
      <c r="X9" s="3">
        <f>IF(Volym!X9&gt;0,'Summa Fältnorm cit'!X9/Volym!X9,"")</f>
        <v>1.6133333333333333</v>
      </c>
      <c r="Y9" s="3" t="str">
        <f>IF(Volym!Y9&gt;0,'Summa Fältnorm cit'!Y9/Volym!Y9,"")</f>
        <v/>
      </c>
      <c r="Z9" s="3">
        <f>IF(Volym!Z9&gt;0,'Summa Fältnorm cit'!Z9/Volym!Z9,"")</f>
        <v>1.1850709614780548</v>
      </c>
      <c r="AA9" s="3">
        <f>IF(Volym!AA9&gt;0,'Summa Fältnorm cit'!AA9/Volym!AA9,"")</f>
        <v>1.2878798265608666</v>
      </c>
      <c r="AB9" s="3">
        <f>IF(Volym!AB9&gt;0,'Summa Fältnorm cit'!AB9/Volym!AB9,"")</f>
        <v>1.2917733423898845</v>
      </c>
      <c r="AC9" s="3">
        <f>IF(Volym!AC9&gt;0,'Summa Fältnorm cit'!AC9/Volym!AC9,"")</f>
        <v>1.1137907349461955</v>
      </c>
      <c r="AD9" s="3">
        <f>IF(Volym!AD9&gt;0,'Summa Fältnorm cit'!AD9/Volym!AD9,"")</f>
        <v>1.7190737355271177</v>
      </c>
      <c r="AE9" s="3">
        <f>IF(Volym!AE9&gt;0,'Summa Fältnorm cit'!AE9/Volym!AE9,"")</f>
        <v>2.7673130193905817</v>
      </c>
      <c r="AF9" s="3">
        <f>IF(Volym!AF9&gt;0,'Summa Fältnorm cit'!AF9/Volym!AF9,"")</f>
        <v>1.067926045016077</v>
      </c>
      <c r="AG9" s="3">
        <f>IF(Volym!AG9&gt;0,'Summa Fältnorm cit'!AG9/Volym!AG9,"")</f>
        <v>1.6362007168458783</v>
      </c>
      <c r="AH9" s="3">
        <f>IF(Volym!AH9&gt;0,'Summa Fältnorm cit'!AH9/Volym!AH9,"")</f>
        <v>1.0569948186528497</v>
      </c>
      <c r="AI9" s="3">
        <f>IF(Volym!AI9&gt;0,'Summa Fältnorm cit'!AI9/Volym!AI9,"")</f>
        <v>1.2218110041944239</v>
      </c>
      <c r="AJ9" s="3" t="str">
        <f>IF(Volym!AJ9&gt;0,'Summa Fältnorm cit'!AJ9/Volym!AJ9,"")</f>
        <v/>
      </c>
      <c r="AK9" s="3">
        <f>IF(Volym!AK9&gt;0,'Summa Fältnorm cit'!AK9/Volym!AK9,"")</f>
        <v>1.2781827007653597</v>
      </c>
    </row>
    <row r="10" spans="1:37" x14ac:dyDescent="0.3">
      <c r="A10" s="2" t="s">
        <v>45</v>
      </c>
      <c r="B10" s="3">
        <f>IF(Volym!B10&gt;0,'Summa Fältnorm cit'!B10/Volym!B10,"")</f>
        <v>1.4191374663072776</v>
      </c>
      <c r="C10" s="3">
        <f>IF(Volym!C10&gt;0,'Summa Fältnorm cit'!C10/Volym!C10,"")</f>
        <v>1.3460674157303372</v>
      </c>
      <c r="D10" s="3">
        <f>IF(Volym!D10&gt;0,'Summa Fältnorm cit'!D10/Volym!D10,"")</f>
        <v>1.2369780456306501</v>
      </c>
      <c r="E10" s="3">
        <f>IF(Volym!E10&gt;0,'Summa Fältnorm cit'!E10/Volym!E10,"")</f>
        <v>1.4966887417218542</v>
      </c>
      <c r="F10" s="3">
        <f>IF(Volym!F10&gt;0,'Summa Fältnorm cit'!F10/Volym!F10,"")</f>
        <v>1.481620824647923</v>
      </c>
      <c r="G10" s="3">
        <f>IF(Volym!G10&gt;0,'Summa Fältnorm cit'!G10/Volym!G10,"")</f>
        <v>0.93048027904480823</v>
      </c>
      <c r="H10" s="3">
        <f>IF(Volym!H10&gt;0,'Summa Fältnorm cit'!H10/Volym!H10,"")</f>
        <v>0</v>
      </c>
      <c r="I10" s="3">
        <f>IF(Volym!I10&gt;0,'Summa Fältnorm cit'!I10/Volym!I10,"")</f>
        <v>0.67614358974358979</v>
      </c>
      <c r="J10" s="3">
        <f>IF(Volym!J10&gt;0,'Summa Fältnorm cit'!J10/Volym!J10,"")</f>
        <v>1.4064136548781276</v>
      </c>
      <c r="K10" s="3">
        <f>IF(Volym!K10&gt;0,'Summa Fältnorm cit'!K10/Volym!K10,"")</f>
        <v>0.44420368364030333</v>
      </c>
      <c r="L10" s="3">
        <f>IF(Volym!L10&gt;0,'Summa Fältnorm cit'!L10/Volym!L10,"")</f>
        <v>0.68089684067489531</v>
      </c>
      <c r="M10" s="3">
        <f>IF(Volym!M10&gt;0,'Summa Fältnorm cit'!M10/Volym!M10,"")</f>
        <v>1.3710193630980956</v>
      </c>
      <c r="N10" s="3">
        <f>IF(Volym!N10&gt;0,'Summa Fältnorm cit'!N10/Volym!N10,"")</f>
        <v>1.082895504962055</v>
      </c>
      <c r="O10" s="3">
        <f>IF(Volym!O10&gt;0,'Summa Fältnorm cit'!O10/Volym!O10,"")</f>
        <v>1.7231482823597624</v>
      </c>
      <c r="P10" s="3">
        <f>IF(Volym!P10&gt;0,'Summa Fältnorm cit'!P10/Volym!P10,"")</f>
        <v>1.6477987421383646</v>
      </c>
      <c r="Q10" s="3">
        <f>IF(Volym!Q10&gt;0,'Summa Fältnorm cit'!Q10/Volym!Q10,"")</f>
        <v>0.59440422617882993</v>
      </c>
      <c r="R10" s="3">
        <f>IF(Volym!R10&gt;0,'Summa Fältnorm cit'!R10/Volym!R10,"")</f>
        <v>0.5</v>
      </c>
      <c r="S10" s="3">
        <f>IF(Volym!S10&gt;0,'Summa Fältnorm cit'!S10/Volym!S10,"")</f>
        <v>6.3333333333333339E-2</v>
      </c>
      <c r="T10" s="45">
        <f>IF(Volym!T10&gt;0,'Summa Fältnorm cit'!T10/Volym!T10,"")</f>
        <v>1</v>
      </c>
      <c r="U10" s="3">
        <f>IF(Volym!U10&gt;0,'Summa Fältnorm cit'!U10/Volym!U10,"")</f>
        <v>0.91695205479452069</v>
      </c>
      <c r="V10" s="3">
        <f>IF(Volym!V10&gt;0,'Summa Fältnorm cit'!V10/Volym!V10,"")</f>
        <v>2.13</v>
      </c>
      <c r="W10" s="3">
        <f>IF(Volym!W10&gt;0,'Summa Fältnorm cit'!W10/Volym!W10,"")</f>
        <v>0.98339072003883088</v>
      </c>
      <c r="X10" s="3">
        <f>IF(Volym!X10&gt;0,'Summa Fältnorm cit'!X10/Volym!X10,"")</f>
        <v>1.1221649062474415</v>
      </c>
      <c r="Y10" s="3">
        <f>IF(Volym!Y10&gt;0,'Summa Fältnorm cit'!Y10/Volym!Y10,"")</f>
        <v>0.97462746677406364</v>
      </c>
      <c r="Z10" s="3">
        <f>IF(Volym!Z10&gt;0,'Summa Fältnorm cit'!Z10/Volym!Z10,"")</f>
        <v>0.71698532681191651</v>
      </c>
      <c r="AA10" s="3">
        <f>IF(Volym!AA10&gt;0,'Summa Fältnorm cit'!AA10/Volym!AA10,"")</f>
        <v>0.94126284875183563</v>
      </c>
      <c r="AB10" s="3">
        <f>IF(Volym!AB10&gt;0,'Summa Fältnorm cit'!AB10/Volym!AB10,"")</f>
        <v>0.96097248880358277</v>
      </c>
      <c r="AC10" s="3">
        <f>IF(Volym!AC10&gt;0,'Summa Fältnorm cit'!AC10/Volym!AC10,"")</f>
        <v>0.96897274633123687</v>
      </c>
      <c r="AD10" s="3">
        <f>IF(Volym!AD10&gt;0,'Summa Fältnorm cit'!AD10/Volym!AD10,"")</f>
        <v>1.1995708154506437</v>
      </c>
      <c r="AE10" s="3">
        <f>IF(Volym!AE10&gt;0,'Summa Fältnorm cit'!AE10/Volym!AE10,"")</f>
        <v>0.91943106321773482</v>
      </c>
      <c r="AF10" s="3">
        <f>IF(Volym!AF10&gt;0,'Summa Fältnorm cit'!AF10/Volym!AF10,"")</f>
        <v>1.4027617951668585</v>
      </c>
      <c r="AG10" s="3">
        <f>IF(Volym!AG10&gt;0,'Summa Fältnorm cit'!AG10/Volym!AG10,"")</f>
        <v>0.90666666666666662</v>
      </c>
      <c r="AH10" s="3">
        <f>IF(Volym!AH10&gt;0,'Summa Fältnorm cit'!AH10/Volym!AH10,"")</f>
        <v>0.41194968553459127</v>
      </c>
      <c r="AI10" s="3">
        <f>IF(Volym!AI10&gt;0,'Summa Fältnorm cit'!AI10/Volym!AI10,"")</f>
        <v>6.76</v>
      </c>
      <c r="AJ10" s="3" t="str">
        <f>IF(Volym!AJ10&gt;0,'Summa Fältnorm cit'!AJ10/Volym!AJ10,"")</f>
        <v/>
      </c>
      <c r="AK10" s="3">
        <f>IF(Volym!AK10&gt;0,'Summa Fältnorm cit'!AK10/Volym!AK10,"")</f>
        <v>1.0679584052443041</v>
      </c>
    </row>
    <row r="11" spans="1:37" x14ac:dyDescent="0.3">
      <c r="A11" s="2" t="s">
        <v>46</v>
      </c>
      <c r="B11" s="3">
        <f>IF(Volym!B11&gt;0,'Summa Fältnorm cit'!B11/Volym!B11,"")</f>
        <v>1.2520634920634921</v>
      </c>
      <c r="C11" s="3">
        <f>IF(Volym!C11&gt;0,'Summa Fältnorm cit'!C11/Volym!C11,"")</f>
        <v>0.77007549759780369</v>
      </c>
      <c r="D11" s="3">
        <f>IF(Volym!D11&gt;0,'Summa Fältnorm cit'!D11/Volym!D11,"")</f>
        <v>1.2780898876404494</v>
      </c>
      <c r="E11" s="3">
        <f>IF(Volym!E11&gt;0,'Summa Fältnorm cit'!E11/Volym!E11,"")</f>
        <v>1.4887892376681613</v>
      </c>
      <c r="F11" s="3">
        <f>IF(Volym!F11&gt;0,'Summa Fältnorm cit'!F11/Volym!F11,"")</f>
        <v>1.4190008597674102</v>
      </c>
      <c r="G11" s="3">
        <f>IF(Volym!G11&gt;0,'Summa Fältnorm cit'!G11/Volym!G11,"")</f>
        <v>0.68789154770463179</v>
      </c>
      <c r="H11" s="3">
        <f>IF(Volym!H11&gt;0,'Summa Fältnorm cit'!H11/Volym!H11,"")</f>
        <v>0.41743119266055045</v>
      </c>
      <c r="I11" s="3">
        <f>IF(Volym!I11&gt;0,'Summa Fältnorm cit'!I11/Volym!I11,"")</f>
        <v>1.1459587419682111</v>
      </c>
      <c r="J11" s="3">
        <f>IF(Volym!J11&gt;0,'Summa Fältnorm cit'!J11/Volym!J11,"")</f>
        <v>1.4199191197216212</v>
      </c>
      <c r="K11" s="3">
        <f>IF(Volym!K11&gt;0,'Summa Fältnorm cit'!K11/Volym!K11,"")</f>
        <v>0.77810650887573962</v>
      </c>
      <c r="L11" s="3">
        <f>IF(Volym!L11&gt;0,'Summa Fältnorm cit'!L11/Volym!L11,"")</f>
        <v>0.85917232859789983</v>
      </c>
      <c r="M11" s="3">
        <f>IF(Volym!M11&gt;0,'Summa Fältnorm cit'!M11/Volym!M11,"")</f>
        <v>0.92680795280751582</v>
      </c>
      <c r="N11" s="3">
        <f>IF(Volym!N11&gt;0,'Summa Fältnorm cit'!N11/Volym!N11,"")</f>
        <v>1.0890207715133531</v>
      </c>
      <c r="O11" s="3">
        <f>IF(Volym!O11&gt;0,'Summa Fältnorm cit'!O11/Volym!O11,"")</f>
        <v>1.4235294117647059</v>
      </c>
      <c r="P11" s="3">
        <f>IF(Volym!P11&gt;0,'Summa Fältnorm cit'!P11/Volym!P11,"")</f>
        <v>1.0297339593114241</v>
      </c>
      <c r="Q11" s="3">
        <f>IF(Volym!Q11&gt;0,'Summa Fältnorm cit'!Q11/Volym!Q11,"")</f>
        <v>1.0436867341502398</v>
      </c>
      <c r="R11" s="3">
        <f>IF(Volym!R11&gt;0,'Summa Fältnorm cit'!R11/Volym!R11,"")</f>
        <v>0.78947368421052644</v>
      </c>
      <c r="S11" s="3">
        <f>IF(Volym!S11&gt;0,'Summa Fältnorm cit'!S11/Volym!S11,"")</f>
        <v>2.5</v>
      </c>
      <c r="T11" s="45">
        <f>IF(Volym!T11&gt;0,'Summa Fältnorm cit'!T11/Volym!T11,"")</f>
        <v>1</v>
      </c>
      <c r="U11" s="3">
        <f>IF(Volym!U11&gt;0,'Summa Fältnorm cit'!U11/Volym!U11,"")</f>
        <v>0.94216027874564456</v>
      </c>
      <c r="V11" s="3">
        <f>IF(Volym!V11&gt;0,'Summa Fältnorm cit'!V11/Volym!V11,"")</f>
        <v>0.5662650602409639</v>
      </c>
      <c r="W11" s="3">
        <f>IF(Volym!W11&gt;0,'Summa Fältnorm cit'!W11/Volym!W11,"")</f>
        <v>1.3190527752930654</v>
      </c>
      <c r="X11" s="3">
        <f>IF(Volym!X11&gt;0,'Summa Fältnorm cit'!X11/Volym!X11,"")</f>
        <v>1.0720346973411277</v>
      </c>
      <c r="Y11" s="3">
        <f>IF(Volym!Y11&gt;0,'Summa Fältnorm cit'!Y11/Volym!Y11,"")</f>
        <v>1.3199999999999998</v>
      </c>
      <c r="Z11" s="3">
        <f>IF(Volym!Z11&gt;0,'Summa Fältnorm cit'!Z11/Volym!Z11,"")</f>
        <v>0.90794408455506315</v>
      </c>
      <c r="AA11" s="3">
        <f>IF(Volym!AA11&gt;0,'Summa Fältnorm cit'!AA11/Volym!AA11,"")</f>
        <v>0.89847715736040612</v>
      </c>
      <c r="AB11" s="3">
        <f>IF(Volym!AB11&gt;0,'Summa Fältnorm cit'!AB11/Volym!AB11,"")</f>
        <v>1.134703196347032</v>
      </c>
      <c r="AC11" s="3">
        <f>IF(Volym!AC11&gt;0,'Summa Fältnorm cit'!AC11/Volym!AC11,"")</f>
        <v>0.61650485436893199</v>
      </c>
      <c r="AD11" s="3">
        <f>IF(Volym!AD11&gt;0,'Summa Fältnorm cit'!AD11/Volym!AD11,"")</f>
        <v>1.547034764826176</v>
      </c>
      <c r="AE11" s="3">
        <f>IF(Volym!AE11&gt;0,'Summa Fältnorm cit'!AE11/Volym!AE11,"")</f>
        <v>0.93704103295861907</v>
      </c>
      <c r="AF11" s="3">
        <f>IF(Volym!AF11&gt;0,'Summa Fältnorm cit'!AF11/Volym!AF11,"")</f>
        <v>0.32278481012658228</v>
      </c>
      <c r="AG11" s="3">
        <f>IF(Volym!AG11&gt;0,'Summa Fältnorm cit'!AG11/Volym!AG11,"")</f>
        <v>0</v>
      </c>
      <c r="AH11" s="3">
        <f>IF(Volym!AH11&gt;0,'Summa Fältnorm cit'!AH11/Volym!AH11,"")</f>
        <v>0.63466588853224393</v>
      </c>
      <c r="AI11" s="3">
        <f>IF(Volym!AI11&gt;0,'Summa Fältnorm cit'!AI11/Volym!AI11,"")</f>
        <v>0.95412844036697242</v>
      </c>
      <c r="AJ11" s="3" t="str">
        <f>IF(Volym!AJ11&gt;0,'Summa Fältnorm cit'!AJ11/Volym!AJ11,"")</f>
        <v/>
      </c>
      <c r="AK11" s="3">
        <f>IF(Volym!AK11&gt;0,'Summa Fältnorm cit'!AK11/Volym!AK11,"")</f>
        <v>1.1412545076217648</v>
      </c>
    </row>
    <row r="12" spans="1:37" x14ac:dyDescent="0.3">
      <c r="A12" s="2" t="s">
        <v>47</v>
      </c>
      <c r="B12" s="3">
        <f>IF(Volym!B12&gt;0,'Summa Fältnorm cit'!B12/Volym!B12,"")</f>
        <v>0.93515358361774747</v>
      </c>
      <c r="C12" s="3">
        <f>IF(Volym!C12&gt;0,'Summa Fältnorm cit'!C12/Volym!C12,"")</f>
        <v>0.52573238321456839</v>
      </c>
      <c r="D12" s="3">
        <f>IF(Volym!D12&gt;0,'Summa Fältnorm cit'!D12/Volym!D12,"")</f>
        <v>0.43396226415094341</v>
      </c>
      <c r="E12" s="3">
        <f>IF(Volym!E12&gt;0,'Summa Fältnorm cit'!E12/Volym!E12,"")</f>
        <v>0.75</v>
      </c>
      <c r="F12" s="3">
        <f>IF(Volym!F12&gt;0,'Summa Fältnorm cit'!F12/Volym!F12,"")</f>
        <v>1.0784210526315789</v>
      </c>
      <c r="G12" s="3">
        <f>IF(Volym!G12&gt;0,'Summa Fältnorm cit'!G12/Volym!G12,"")</f>
        <v>0.48011599005799499</v>
      </c>
      <c r="H12" s="3" t="str">
        <f>IF(Volym!H12&gt;0,'Summa Fältnorm cit'!H12/Volym!H12,"")</f>
        <v/>
      </c>
      <c r="I12" s="3">
        <f>IF(Volym!I12&gt;0,'Summa Fältnorm cit'!I12/Volym!I12,"")</f>
        <v>0.75260457160628202</v>
      </c>
      <c r="J12" s="3">
        <f>IF(Volym!J12&gt;0,'Summa Fältnorm cit'!J12/Volym!J12,"")</f>
        <v>0.8561025803387684</v>
      </c>
      <c r="K12" s="3">
        <f>IF(Volym!K12&gt;0,'Summa Fältnorm cit'!K12/Volym!K12,"")</f>
        <v>0.79</v>
      </c>
      <c r="L12" s="3">
        <f>IF(Volym!L12&gt;0,'Summa Fältnorm cit'!L12/Volym!L12,"")</f>
        <v>0.63560767590618339</v>
      </c>
      <c r="M12" s="3">
        <f>IF(Volym!M12&gt;0,'Summa Fältnorm cit'!M12/Volym!M12,"")</f>
        <v>9.9485420240137207E-2</v>
      </c>
      <c r="N12" s="3">
        <f>IF(Volym!N12&gt;0,'Summa Fältnorm cit'!N12/Volym!N12,"")</f>
        <v>0.53250773993808054</v>
      </c>
      <c r="O12" s="3">
        <f>IF(Volym!O12&gt;0,'Summa Fältnorm cit'!O12/Volym!O12,"")</f>
        <v>0.52058432934926957</v>
      </c>
      <c r="P12" s="3">
        <f>IF(Volym!P12&gt;0,'Summa Fältnorm cit'!P12/Volym!P12,"")</f>
        <v>0.49219687875150053</v>
      </c>
      <c r="Q12" s="3">
        <f>IF(Volym!Q12&gt;0,'Summa Fältnorm cit'!Q12/Volym!Q12,"")</f>
        <v>0.71473684210526311</v>
      </c>
      <c r="R12" s="3">
        <f>IF(Volym!R12&gt;0,'Summa Fältnorm cit'!R12/Volym!R12,"")</f>
        <v>0.80053496369889177</v>
      </c>
      <c r="S12" s="3" t="str">
        <f>IF(Volym!S12&gt;0,'Summa Fältnorm cit'!S12/Volym!S12,"")</f>
        <v/>
      </c>
      <c r="T12" s="45">
        <f>IF(Volym!T12&gt;0,'Summa Fältnorm cit'!T12/Volym!T12,"")</f>
        <v>1</v>
      </c>
      <c r="U12" s="3">
        <f>IF(Volym!U12&gt;0,'Summa Fältnorm cit'!U12/Volym!U12,"")</f>
        <v>0</v>
      </c>
      <c r="V12" s="3" t="str">
        <f>IF(Volym!V12&gt;0,'Summa Fältnorm cit'!V12/Volym!V12,"")</f>
        <v/>
      </c>
      <c r="W12" s="3">
        <f>IF(Volym!W12&gt;0,'Summa Fältnorm cit'!W12/Volym!W12,"")</f>
        <v>0.43200778642936594</v>
      </c>
      <c r="X12" s="3">
        <f>IF(Volym!X12&gt;0,'Summa Fältnorm cit'!X12/Volym!X12,"")</f>
        <v>0.80547792062604806</v>
      </c>
      <c r="Y12" s="3">
        <f>IF(Volym!Y12&gt;0,'Summa Fältnorm cit'!Y12/Volym!Y12,"")</f>
        <v>0.87915282392026595</v>
      </c>
      <c r="Z12" s="3">
        <f>IF(Volym!Z12&gt;0,'Summa Fältnorm cit'!Z12/Volym!Z12,"")</f>
        <v>0.66998191681735986</v>
      </c>
      <c r="AA12" s="3">
        <f>IF(Volym!AA12&gt;0,'Summa Fältnorm cit'!AA12/Volym!AA12,"")</f>
        <v>0.36708860759493667</v>
      </c>
      <c r="AB12" s="3">
        <f>IF(Volym!AB12&gt;0,'Summa Fältnorm cit'!AB12/Volym!AB12,"")</f>
        <v>0.6983240223463687</v>
      </c>
      <c r="AC12" s="3">
        <f>IF(Volym!AC12&gt;0,'Summa Fältnorm cit'!AC12/Volym!AC12,"")</f>
        <v>0.56000000000000005</v>
      </c>
      <c r="AD12" s="3">
        <f>IF(Volym!AD12&gt;0,'Summa Fältnorm cit'!AD12/Volym!AD12,"")</f>
        <v>1.2106969205834683</v>
      </c>
      <c r="AE12" s="3">
        <f>IF(Volym!AE12&gt;0,'Summa Fältnorm cit'!AE12/Volym!AE12,"")</f>
        <v>0.39070183281180149</v>
      </c>
      <c r="AF12" s="3">
        <f>IF(Volym!AF12&gt;0,'Summa Fältnorm cit'!AF12/Volym!AF12,"")</f>
        <v>0.19529411764705881</v>
      </c>
      <c r="AG12" s="3">
        <f>IF(Volym!AG12&gt;0,'Summa Fältnorm cit'!AG12/Volym!AG12,"")</f>
        <v>2.1952941176470588</v>
      </c>
      <c r="AH12" s="3">
        <f>IF(Volym!AH12&gt;0,'Summa Fältnorm cit'!AH12/Volym!AH12,"")</f>
        <v>0.59565667011375389</v>
      </c>
      <c r="AI12" s="3">
        <f>IF(Volym!AI12&gt;0,'Summa Fältnorm cit'!AI12/Volym!AI12,"")</f>
        <v>2.8369565217391304</v>
      </c>
      <c r="AJ12" s="3">
        <f>IF(Volym!AJ12&gt;0,'Summa Fältnorm cit'!AJ12/Volym!AJ12,"")</f>
        <v>0</v>
      </c>
      <c r="AK12" s="3">
        <f>IF(Volym!AK12&gt;0,'Summa Fältnorm cit'!AK12/Volym!AK12,"")</f>
        <v>0.74054565296471475</v>
      </c>
    </row>
    <row r="13" spans="1:37" x14ac:dyDescent="0.3">
      <c r="A13" s="2" t="s">
        <v>48</v>
      </c>
      <c r="B13" s="3">
        <f>IF(Volym!B13&gt;0,'Summa Fältnorm cit'!B13/Volym!B13,"")</f>
        <v>1.2552060789688837</v>
      </c>
      <c r="C13" s="3">
        <f>IF(Volym!C13&gt;0,'Summa Fältnorm cit'!C13/Volym!C13,"")</f>
        <v>1.3433891207879596</v>
      </c>
      <c r="D13" s="3">
        <f>IF(Volym!D13&gt;0,'Summa Fältnorm cit'!D13/Volym!D13,"")</f>
        <v>1.2127517339349878</v>
      </c>
      <c r="E13" s="3">
        <f>IF(Volym!E13&gt;0,'Summa Fältnorm cit'!E13/Volym!E13,"")</f>
        <v>1.2551594746716699</v>
      </c>
      <c r="F13" s="3">
        <f>IF(Volym!F13&gt;0,'Summa Fältnorm cit'!F13/Volym!F13,"")</f>
        <v>0.87246063228753457</v>
      </c>
      <c r="G13" s="3">
        <f>IF(Volym!G13&gt;0,'Summa Fältnorm cit'!G13/Volym!G13,"")</f>
        <v>1.6043437204910291</v>
      </c>
      <c r="H13" s="3" t="str">
        <f>IF(Volym!H13&gt;0,'Summa Fältnorm cit'!H13/Volym!H13,"")</f>
        <v/>
      </c>
      <c r="I13" s="3">
        <f>IF(Volym!I13&gt;0,'Summa Fältnorm cit'!I13/Volym!I13,"")</f>
        <v>1.0573452308933253</v>
      </c>
      <c r="J13" s="3">
        <f>IF(Volym!J13&gt;0,'Summa Fältnorm cit'!J13/Volym!J13,"")</f>
        <v>1.0010309278350515</v>
      </c>
      <c r="K13" s="3">
        <f>IF(Volym!K13&gt;0,'Summa Fältnorm cit'!K13/Volym!K13,"")</f>
        <v>2.6428571428571432</v>
      </c>
      <c r="L13" s="3" t="str">
        <f>IF(Volym!L13&gt;0,'Summa Fältnorm cit'!L13/Volym!L13,"")</f>
        <v/>
      </c>
      <c r="M13" s="3">
        <f>IF(Volym!M13&gt;0,'Summa Fältnorm cit'!M13/Volym!M13,"")</f>
        <v>0</v>
      </c>
      <c r="N13" s="3">
        <f>IF(Volym!N13&gt;0,'Summa Fältnorm cit'!N13/Volym!N13,"")</f>
        <v>1.1678183613030602</v>
      </c>
      <c r="O13" s="3">
        <f>IF(Volym!O13&gt;0,'Summa Fältnorm cit'!O13/Volym!O13,"")</f>
        <v>0.73576850094876667</v>
      </c>
      <c r="P13" s="3">
        <f>IF(Volym!P13&gt;0,'Summa Fältnorm cit'!P13/Volym!P13,"")</f>
        <v>1.1466666666666667</v>
      </c>
      <c r="Q13" s="3">
        <f>IF(Volym!Q13&gt;0,'Summa Fältnorm cit'!Q13/Volym!Q13,"")</f>
        <v>1.3333333333333333</v>
      </c>
      <c r="R13" s="3">
        <f>IF(Volym!R13&gt;0,'Summa Fältnorm cit'!R13/Volym!R13,"")</f>
        <v>4.2191780821917808</v>
      </c>
      <c r="S13" s="3" t="str">
        <f>IF(Volym!S13&gt;0,'Summa Fältnorm cit'!S13/Volym!S13,"")</f>
        <v/>
      </c>
      <c r="T13" s="45">
        <f>IF(Volym!T13&gt;0,'Summa Fältnorm cit'!T13/Volym!T13,"")</f>
        <v>1</v>
      </c>
      <c r="U13" s="3">
        <f>IF(Volym!U13&gt;0,'Summa Fältnorm cit'!U13/Volym!U13,"")</f>
        <v>0.9931673109772543</v>
      </c>
      <c r="V13" s="3" t="str">
        <f>IF(Volym!V13&gt;0,'Summa Fältnorm cit'!V13/Volym!V13,"")</f>
        <v/>
      </c>
      <c r="W13" s="3">
        <f>IF(Volym!W13&gt;0,'Summa Fältnorm cit'!W13/Volym!W13,"")</f>
        <v>1.5926680244399185</v>
      </c>
      <c r="X13" s="3">
        <f>IF(Volym!X13&gt;0,'Summa Fältnorm cit'!X13/Volym!X13,"")</f>
        <v>0.56000000000000005</v>
      </c>
      <c r="Y13" s="3" t="str">
        <f>IF(Volym!Y13&gt;0,'Summa Fältnorm cit'!Y13/Volym!Y13,"")</f>
        <v/>
      </c>
      <c r="Z13" s="3">
        <f>IF(Volym!Z13&gt;0,'Summa Fältnorm cit'!Z13/Volym!Z13,"")</f>
        <v>0.82136279926335176</v>
      </c>
      <c r="AA13" s="3">
        <f>IF(Volym!AA13&gt;0,'Summa Fältnorm cit'!AA13/Volym!AA13,"")</f>
        <v>0.85662891405729524</v>
      </c>
      <c r="AB13" s="3">
        <f>IF(Volym!AB13&gt;0,'Summa Fältnorm cit'!AB13/Volym!AB13,"")</f>
        <v>0.69258589511754065</v>
      </c>
      <c r="AC13" s="3">
        <f>IF(Volym!AC13&gt;0,'Summa Fältnorm cit'!AC13/Volym!AC13,"")</f>
        <v>0.84034267912772576</v>
      </c>
      <c r="AD13" s="3">
        <f>IF(Volym!AD13&gt;0,'Summa Fältnorm cit'!AD13/Volym!AD13,"")</f>
        <v>1.5888888888888888</v>
      </c>
      <c r="AE13" s="3">
        <f>IF(Volym!AE13&gt;0,'Summa Fältnorm cit'!AE13/Volym!AE13,"")</f>
        <v>3.0907407407407406</v>
      </c>
      <c r="AF13" s="3">
        <f>IF(Volym!AF13&gt;0,'Summa Fältnorm cit'!AF13/Volym!AF13,"")</f>
        <v>0.5821917808219178</v>
      </c>
      <c r="AG13" s="3">
        <f>IF(Volym!AG13&gt;0,'Summa Fältnorm cit'!AG13/Volym!AG13,"")</f>
        <v>0</v>
      </c>
      <c r="AH13" s="3">
        <f>IF(Volym!AH13&gt;0,'Summa Fältnorm cit'!AH13/Volym!AH13,"")</f>
        <v>0.21834862385321099</v>
      </c>
      <c r="AI13" s="3">
        <f>IF(Volym!AI13&gt;0,'Summa Fältnorm cit'!AI13/Volym!AI13,"")</f>
        <v>4.8353658536585371</v>
      </c>
      <c r="AJ13" s="3">
        <f>IF(Volym!AJ13&gt;0,'Summa Fältnorm cit'!AJ13/Volym!AJ13,"")</f>
        <v>0</v>
      </c>
      <c r="AK13" s="3">
        <f>IF(Volym!AK13&gt;0,'Summa Fältnorm cit'!AK13/Volym!AK13,"")</f>
        <v>1.1908397649192075</v>
      </c>
    </row>
    <row r="14" spans="1:37" x14ac:dyDescent="0.3">
      <c r="A14" s="2" t="s">
        <v>49</v>
      </c>
      <c r="B14" s="3">
        <f>IF(Volym!B14&gt;0,'Summa Fältnorm cit'!B14/Volym!B14,"")</f>
        <v>1.3269565217391304</v>
      </c>
      <c r="C14" s="3">
        <f>IF(Volym!C14&gt;0,'Summa Fältnorm cit'!C14/Volym!C14,"")</f>
        <v>0.74596533173939028</v>
      </c>
      <c r="D14" s="3">
        <f>IF(Volym!D14&gt;0,'Summa Fältnorm cit'!D14/Volym!D14,"")</f>
        <v>6.8965517241379309E-2</v>
      </c>
      <c r="E14" s="3">
        <f>IF(Volym!E14&gt;0,'Summa Fältnorm cit'!E14/Volym!E14,"")</f>
        <v>1.2738853503184712E-2</v>
      </c>
      <c r="F14" s="3">
        <f>IF(Volym!F14&gt;0,'Summa Fältnorm cit'!F14/Volym!F14,"")</f>
        <v>0.56793478260869557</v>
      </c>
      <c r="G14" s="3">
        <f>IF(Volym!G14&gt;0,'Summa Fältnorm cit'!G14/Volym!G14,"")</f>
        <v>0.37810745789895744</v>
      </c>
      <c r="H14" s="3">
        <f>IF(Volym!H14&gt;0,'Summa Fältnorm cit'!H14/Volym!H14,"")</f>
        <v>2.4753363228699552</v>
      </c>
      <c r="I14" s="3">
        <f>IF(Volym!I14&gt;0,'Summa Fältnorm cit'!I14/Volym!I14,"")</f>
        <v>0.87333573227779782</v>
      </c>
      <c r="J14" s="3">
        <f>IF(Volym!J14&gt;0,'Summa Fältnorm cit'!J14/Volym!J14,"")</f>
        <v>0.81644144144144137</v>
      </c>
      <c r="K14" s="3">
        <f>IF(Volym!K14&gt;0,'Summa Fältnorm cit'!K14/Volym!K14,"")</f>
        <v>0.50888888888888895</v>
      </c>
      <c r="L14" s="3">
        <f>IF(Volym!L14&gt;0,'Summa Fältnorm cit'!L14/Volym!L14,"")</f>
        <v>0.92833333333333334</v>
      </c>
      <c r="M14" s="3">
        <f>IF(Volym!M14&gt;0,'Summa Fältnorm cit'!M14/Volym!M14,"")</f>
        <v>0.3686635944700461</v>
      </c>
      <c r="N14" s="3">
        <f>IF(Volym!N14&gt;0,'Summa Fältnorm cit'!N14/Volym!N14,"")</f>
        <v>0.35199999999999998</v>
      </c>
      <c r="O14" s="3">
        <f>IF(Volym!O14&gt;0,'Summa Fältnorm cit'!O14/Volym!O14,"")</f>
        <v>2.3345454545454545</v>
      </c>
      <c r="P14" s="3">
        <f>IF(Volym!P14&gt;0,'Summa Fältnorm cit'!P14/Volym!P14,"")</f>
        <v>1.2660891089108912</v>
      </c>
      <c r="Q14" s="3">
        <f>IF(Volym!Q14&gt;0,'Summa Fältnorm cit'!Q14/Volym!Q14,"")</f>
        <v>1.9162303664921467</v>
      </c>
      <c r="R14" s="3">
        <f>IF(Volym!R14&gt;0,'Summa Fältnorm cit'!R14/Volym!R14,"")</f>
        <v>0.95590277777777777</v>
      </c>
      <c r="S14" s="3">
        <f>IF(Volym!S14&gt;0,'Summa Fältnorm cit'!S14/Volym!S14,"")</f>
        <v>0.31428571428571433</v>
      </c>
      <c r="T14" s="45">
        <f>IF(Volym!T14&gt;0,'Summa Fältnorm cit'!T14/Volym!T14,"")</f>
        <v>1</v>
      </c>
      <c r="U14" s="3">
        <f>IF(Volym!U14&gt;0,'Summa Fältnorm cit'!U14/Volym!U14,"")</f>
        <v>0.83901515151515138</v>
      </c>
      <c r="V14" s="3" t="str">
        <f>IF(Volym!V14&gt;0,'Summa Fältnorm cit'!V14/Volym!V14,"")</f>
        <v/>
      </c>
      <c r="W14" s="3">
        <f>IF(Volym!W14&gt;0,'Summa Fältnorm cit'!W14/Volym!W14,"")</f>
        <v>0.33037475345167649</v>
      </c>
      <c r="X14" s="3">
        <f>IF(Volym!X14&gt;0,'Summa Fältnorm cit'!X14/Volym!X14,"")</f>
        <v>0.27025355596784167</v>
      </c>
      <c r="Y14" s="3" t="str">
        <f>IF(Volym!Y14&gt;0,'Summa Fältnorm cit'!Y14/Volym!Y14,"")</f>
        <v/>
      </c>
      <c r="Z14" s="3">
        <f>IF(Volym!Z14&gt;0,'Summa Fältnorm cit'!Z14/Volym!Z14,"")</f>
        <v>1.1259124087591239</v>
      </c>
      <c r="AA14" s="3">
        <f>IF(Volym!AA14&gt;0,'Summa Fältnorm cit'!AA14/Volym!AA14,"")</f>
        <v>1.9434571890145393</v>
      </c>
      <c r="AB14" s="3">
        <f>IF(Volym!AB14&gt;0,'Summa Fältnorm cit'!AB14/Volym!AB14,"")</f>
        <v>0.67573221757322177</v>
      </c>
      <c r="AC14" s="3">
        <f>IF(Volym!AC14&gt;0,'Summa Fältnorm cit'!AC14/Volym!AC14,"")</f>
        <v>0</v>
      </c>
      <c r="AD14" s="3" t="str">
        <f>IF(Volym!AD14&gt;0,'Summa Fältnorm cit'!AD14/Volym!AD14,"")</f>
        <v/>
      </c>
      <c r="AE14" s="3">
        <f>IF(Volym!AE14&gt;0,'Summa Fältnorm cit'!AE14/Volym!AE14,"")</f>
        <v>0.32700892857142855</v>
      </c>
      <c r="AF14" s="3">
        <f>IF(Volym!AF14&gt;0,'Summa Fältnorm cit'!AF14/Volym!AF14,"")</f>
        <v>0.22613065326633167</v>
      </c>
      <c r="AG14" s="3">
        <f>IF(Volym!AG14&gt;0,'Summa Fältnorm cit'!AG14/Volym!AG14,"")</f>
        <v>6.7349926793557835E-2</v>
      </c>
      <c r="AH14" s="3">
        <f>IF(Volym!AH14&gt;0,'Summa Fältnorm cit'!AH14/Volym!AH14,"")</f>
        <v>0.26415094339622641</v>
      </c>
      <c r="AI14" s="3">
        <f>IF(Volym!AI14&gt;0,'Summa Fältnorm cit'!AI14/Volym!AI14,"")</f>
        <v>0.3293413173652695</v>
      </c>
      <c r="AJ14" s="3">
        <f>IF(Volym!AJ14&gt;0,'Summa Fältnorm cit'!AJ14/Volym!AJ14,"")</f>
        <v>0</v>
      </c>
      <c r="AK14" s="3">
        <f>IF(Volym!AK14&gt;0,'Summa Fältnorm cit'!AK14/Volym!AK14,"")</f>
        <v>0.73666242720396302</v>
      </c>
    </row>
    <row r="15" spans="1:37" x14ac:dyDescent="0.3">
      <c r="A15" s="2" t="s">
        <v>50</v>
      </c>
      <c r="B15" s="3">
        <f>IF(Volym!B15&gt;0,'Summa Fältnorm cit'!B15/Volym!B15,"")</f>
        <v>2.393939393939394</v>
      </c>
      <c r="C15" s="3">
        <f>IF(Volym!C15&gt;0,'Summa Fältnorm cit'!C15/Volym!C15,"")</f>
        <v>0.80186823992133716</v>
      </c>
      <c r="D15" s="3">
        <f>IF(Volym!D15&gt;0,'Summa Fältnorm cit'!D15/Volym!D15,"")</f>
        <v>1</v>
      </c>
      <c r="E15" s="3" t="str">
        <f>IF(Volym!E15&gt;0,'Summa Fältnorm cit'!E15/Volym!E15,"")</f>
        <v/>
      </c>
      <c r="F15" s="3">
        <f>IF(Volym!F15&gt;0,'Summa Fältnorm cit'!F15/Volym!F15,"")</f>
        <v>1.1969735829699923</v>
      </c>
      <c r="G15" s="3">
        <f>IF(Volym!G15&gt;0,'Summa Fältnorm cit'!G15/Volym!G15,"")</f>
        <v>0.17280813214739518</v>
      </c>
      <c r="H15" s="3" t="str">
        <f>IF(Volym!H15&gt;0,'Summa Fältnorm cit'!H15/Volym!H15,"")</f>
        <v/>
      </c>
      <c r="I15" s="3">
        <f>IF(Volym!I15&gt;0,'Summa Fältnorm cit'!I15/Volym!I15,"")</f>
        <v>0.7196190476190476</v>
      </c>
      <c r="J15" s="3">
        <f>IF(Volym!J15&gt;0,'Summa Fältnorm cit'!J15/Volym!J15,"")</f>
        <v>1.8588475963177635</v>
      </c>
      <c r="K15" s="3">
        <f>IF(Volym!K15&gt;0,'Summa Fältnorm cit'!K15/Volym!K15,"")</f>
        <v>0.33771106941838652</v>
      </c>
      <c r="L15" s="3">
        <f>IF(Volym!L15&gt;0,'Summa Fältnorm cit'!L15/Volym!L15,"")</f>
        <v>0.58256410256410252</v>
      </c>
      <c r="M15" s="3">
        <f>IF(Volym!M15&gt;0,'Summa Fältnorm cit'!M15/Volym!M15,"")</f>
        <v>0.19590643274853803</v>
      </c>
      <c r="N15" s="3">
        <f>IF(Volym!N15&gt;0,'Summa Fältnorm cit'!N15/Volym!N15,"")</f>
        <v>1.6504065040650404</v>
      </c>
      <c r="O15" s="3">
        <f>IF(Volym!O15&gt;0,'Summa Fältnorm cit'!O15/Volym!O15,"")</f>
        <v>0.52200000000000002</v>
      </c>
      <c r="P15" s="3">
        <f>IF(Volym!P15&gt;0,'Summa Fältnorm cit'!P15/Volym!P15,"")</f>
        <v>0.18437499999999998</v>
      </c>
      <c r="Q15" s="3">
        <f>IF(Volym!Q15&gt;0,'Summa Fältnorm cit'!Q15/Volym!Q15,"")</f>
        <v>0.36000000000000004</v>
      </c>
      <c r="R15" s="3">
        <f>IF(Volym!R15&gt;0,'Summa Fältnorm cit'!R15/Volym!R15,"")</f>
        <v>1.0886162235855488</v>
      </c>
      <c r="S15" s="3">
        <f>IF(Volym!S15&gt;0,'Summa Fältnorm cit'!S15/Volym!S15,"")</f>
        <v>0.29454545454545455</v>
      </c>
      <c r="T15" s="45">
        <f>IF(Volym!T15&gt;0,'Summa Fältnorm cit'!T15/Volym!T15,"")</f>
        <v>1</v>
      </c>
      <c r="U15" s="3">
        <f>IF(Volym!U15&gt;0,'Summa Fältnorm cit'!U15/Volym!U15,"")</f>
        <v>0.62735849056603776</v>
      </c>
      <c r="V15" s="3">
        <f>IF(Volym!V15&gt;0,'Summa Fältnorm cit'!V15/Volym!V15,"")</f>
        <v>0</v>
      </c>
      <c r="W15" s="3">
        <f>IF(Volym!W15&gt;0,'Summa Fältnorm cit'!W15/Volym!W15,"")</f>
        <v>1.1030270844397239</v>
      </c>
      <c r="X15" s="3">
        <f>IF(Volym!X15&gt;0,'Summa Fältnorm cit'!X15/Volym!X15,"")</f>
        <v>0.84806973848069744</v>
      </c>
      <c r="Y15" s="3">
        <f>IF(Volym!Y15&gt;0,'Summa Fältnorm cit'!Y15/Volym!Y15,"")</f>
        <v>0.156</v>
      </c>
      <c r="Z15" s="3">
        <f>IF(Volym!Z15&gt;0,'Summa Fältnorm cit'!Z15/Volym!Z15,"")</f>
        <v>0.51750339213025776</v>
      </c>
      <c r="AA15" s="3">
        <f>IF(Volym!AA15&gt;0,'Summa Fältnorm cit'!AA15/Volym!AA15,"")</f>
        <v>1.1628189550425274</v>
      </c>
      <c r="AB15" s="3">
        <f>IF(Volym!AB15&gt;0,'Summa Fältnorm cit'!AB15/Volym!AB15,"")</f>
        <v>0.84615384615384615</v>
      </c>
      <c r="AC15" s="3">
        <f>IF(Volym!AC15&gt;0,'Summa Fältnorm cit'!AC15/Volym!AC15,"")</f>
        <v>0.68224299065420557</v>
      </c>
      <c r="AD15" s="3" t="str">
        <f>IF(Volym!AD15&gt;0,'Summa Fältnorm cit'!AD15/Volym!AD15,"")</f>
        <v/>
      </c>
      <c r="AE15" s="3">
        <f>IF(Volym!AE15&gt;0,'Summa Fältnorm cit'!AE15/Volym!AE15,"")</f>
        <v>0.28592303945445691</v>
      </c>
      <c r="AF15" s="3">
        <f>IF(Volym!AF15&gt;0,'Summa Fältnorm cit'!AF15/Volym!AF15,"")</f>
        <v>0.47706422018348627</v>
      </c>
      <c r="AG15" s="3">
        <f>IF(Volym!AG15&gt;0,'Summa Fältnorm cit'!AG15/Volym!AG15,"")</f>
        <v>0.63674496644295298</v>
      </c>
      <c r="AH15" s="3">
        <f>IF(Volym!AH15&gt;0,'Summa Fältnorm cit'!AH15/Volym!AH15,"")</f>
        <v>0</v>
      </c>
      <c r="AI15" s="3">
        <f>IF(Volym!AI15&gt;0,'Summa Fältnorm cit'!AI15/Volym!AI15,"")</f>
        <v>1.3</v>
      </c>
      <c r="AJ15" s="3">
        <f>IF(Volym!AJ15&gt;0,'Summa Fältnorm cit'!AJ15/Volym!AJ15,"")</f>
        <v>0</v>
      </c>
      <c r="AK15" s="3">
        <f>IF(Volym!AK15&gt;0,'Summa Fältnorm cit'!AK15/Volym!AK15,"")</f>
        <v>0.85466436551912084</v>
      </c>
    </row>
    <row r="16" spans="1:37" x14ac:dyDescent="0.3">
      <c r="A16" s="2" t="s">
        <v>85</v>
      </c>
      <c r="B16" s="3">
        <f>IF(Volym!B16&gt;0,'Summa Fältnorm cit'!B16/Volym!B16,"")</f>
        <v>0.85451505016722407</v>
      </c>
      <c r="C16" s="3">
        <f>IF(Volym!C16&gt;0,'Summa Fältnorm cit'!C16/Volym!C16,"")</f>
        <v>1.6837953091684434</v>
      </c>
      <c r="D16" s="3">
        <f>IF(Volym!D16&gt;0,'Summa Fältnorm cit'!D16/Volym!D16,"")</f>
        <v>0.50604944765912674</v>
      </c>
      <c r="E16" s="3">
        <f>IF(Volym!E16&gt;0,'Summa Fältnorm cit'!E16/Volym!E16,"")</f>
        <v>0.89841269841269844</v>
      </c>
      <c r="F16" s="3">
        <f>IF(Volym!F16&gt;0,'Summa Fältnorm cit'!F16/Volym!F16,"")</f>
        <v>1.3159331286250426</v>
      </c>
      <c r="G16" s="3">
        <f>IF(Volym!G16&gt;0,'Summa Fältnorm cit'!G16/Volym!G16,"")</f>
        <v>0.63215775502464921</v>
      </c>
      <c r="H16" s="3">
        <f>IF(Volym!H16&gt;0,'Summa Fältnorm cit'!H16/Volym!H16,"")</f>
        <v>0.54216867469879526</v>
      </c>
      <c r="I16" s="3">
        <f>IF(Volym!I16&gt;0,'Summa Fältnorm cit'!I16/Volym!I16,"")</f>
        <v>0.9806060606060607</v>
      </c>
      <c r="J16" s="3">
        <f>IF(Volym!J16&gt;0,'Summa Fältnorm cit'!J16/Volym!J16,"")</f>
        <v>1.0866845397676497</v>
      </c>
      <c r="K16" s="3">
        <f>IF(Volym!K16&gt;0,'Summa Fältnorm cit'!K16/Volym!K16,"")</f>
        <v>1.3066666666666666</v>
      </c>
      <c r="L16" s="3">
        <f>IF(Volym!L16&gt;0,'Summa Fältnorm cit'!L16/Volym!L16,"")</f>
        <v>0.23090909090909092</v>
      </c>
      <c r="M16" s="3">
        <f>IF(Volym!M16&gt;0,'Summa Fältnorm cit'!M16/Volym!M16,"")</f>
        <v>0.15032679738562091</v>
      </c>
      <c r="N16" s="3">
        <f>IF(Volym!N16&gt;0,'Summa Fältnorm cit'!N16/Volym!N16,"")</f>
        <v>0.3666666666666667</v>
      </c>
      <c r="O16" s="3">
        <f>IF(Volym!O16&gt;0,'Summa Fältnorm cit'!O16/Volym!O16,"")</f>
        <v>1.1770222743259084</v>
      </c>
      <c r="P16" s="3">
        <f>IF(Volym!P16&gt;0,'Summa Fältnorm cit'!P16/Volym!P16,"")</f>
        <v>2.734375</v>
      </c>
      <c r="Q16" s="3">
        <f>IF(Volym!Q16&gt;0,'Summa Fältnorm cit'!Q16/Volym!Q16,"")</f>
        <v>1.5582608695652176</v>
      </c>
      <c r="R16" s="3">
        <f>IF(Volym!R16&gt;0,'Summa Fältnorm cit'!R16/Volym!R16,"")</f>
        <v>0.71791737961378643</v>
      </c>
      <c r="S16" s="3">
        <f>IF(Volym!S16&gt;0,'Summa Fältnorm cit'!S16/Volym!S16,"")</f>
        <v>1.112781954887218</v>
      </c>
      <c r="T16" s="45">
        <f>IF(Volym!T16&gt;0,'Summa Fältnorm cit'!T16/Volym!T16,"")</f>
        <v>1</v>
      </c>
      <c r="U16" s="3">
        <f>IF(Volym!U16&gt;0,'Summa Fältnorm cit'!U16/Volym!U16,"")</f>
        <v>0.81935483870967751</v>
      </c>
      <c r="V16" s="3">
        <f>IF(Volym!V16&gt;0,'Summa Fältnorm cit'!V16/Volym!V16,"")</f>
        <v>0.82</v>
      </c>
      <c r="W16" s="3">
        <f>IF(Volym!W16&gt;0,'Summa Fältnorm cit'!W16/Volym!W16,"")</f>
        <v>0.54687499999999989</v>
      </c>
      <c r="X16" s="3">
        <f>IF(Volym!X16&gt;0,'Summa Fältnorm cit'!X16/Volym!X16,"")</f>
        <v>0.72219975737970077</v>
      </c>
      <c r="Y16" s="3" t="str">
        <f>IF(Volym!Y16&gt;0,'Summa Fältnorm cit'!Y16/Volym!Y16,"")</f>
        <v/>
      </c>
      <c r="Z16" s="3">
        <f>IF(Volym!Z16&gt;0,'Summa Fältnorm cit'!Z16/Volym!Z16,"")</f>
        <v>0.69778869778869768</v>
      </c>
      <c r="AA16" s="3">
        <f>IF(Volym!AA16&gt;0,'Summa Fältnorm cit'!AA16/Volym!AA16,"")</f>
        <v>0.65480696442089326</v>
      </c>
      <c r="AB16" s="3">
        <f>IF(Volym!AB16&gt;0,'Summa Fältnorm cit'!AB16/Volym!AB16,"")</f>
        <v>0.55099648300117243</v>
      </c>
      <c r="AC16" s="3">
        <f>IF(Volym!AC16&gt;0,'Summa Fältnorm cit'!AC16/Volym!AC16,"")</f>
        <v>0.10954063604240283</v>
      </c>
      <c r="AD16" s="3">
        <f>IF(Volym!AD16&gt;0,'Summa Fältnorm cit'!AD16/Volym!AD16,"")</f>
        <v>0.91428571428571437</v>
      </c>
      <c r="AE16" s="3">
        <f>IF(Volym!AE16&gt;0,'Summa Fältnorm cit'!AE16/Volym!AE16,"")</f>
        <v>0.49693000409332788</v>
      </c>
      <c r="AF16" s="3">
        <f>IF(Volym!AF16&gt;0,'Summa Fältnorm cit'!AF16/Volym!AF16,"")</f>
        <v>0.68401135288552506</v>
      </c>
      <c r="AG16" s="3">
        <f>IF(Volym!AG16&gt;0,'Summa Fältnorm cit'!AG16/Volym!AG16,"")</f>
        <v>1.1246797608881298</v>
      </c>
      <c r="AH16" s="3">
        <f>IF(Volym!AH16&gt;0,'Summa Fältnorm cit'!AH16/Volym!AH16,"")</f>
        <v>4.3701799485861184E-2</v>
      </c>
      <c r="AI16" s="3">
        <f>IF(Volym!AI16&gt;0,'Summa Fältnorm cit'!AI16/Volym!AI16,"")</f>
        <v>0.29508196721311475</v>
      </c>
      <c r="AJ16" s="3">
        <f>IF(Volym!AJ16&gt;0,'Summa Fältnorm cit'!AJ16/Volym!AJ16,"")</f>
        <v>0</v>
      </c>
      <c r="AK16" s="3">
        <f>IF(Volym!AK16&gt;0,'Summa Fältnorm cit'!AK16/Volym!AK16,"")</f>
        <v>0.91382303049429969</v>
      </c>
    </row>
    <row r="17" spans="1:37" x14ac:dyDescent="0.3">
      <c r="A17" s="2" t="s">
        <v>51</v>
      </c>
      <c r="B17" s="3">
        <f>IF(Volym!B17&gt;0,'Summa Fältnorm cit'!B17/Volym!B17,"")</f>
        <v>3.0300429184549356</v>
      </c>
      <c r="C17" s="3">
        <f>IF(Volym!C17&gt;0,'Summa Fältnorm cit'!C17/Volym!C17,"")</f>
        <v>0.77468060394889671</v>
      </c>
      <c r="D17" s="3">
        <f>IF(Volym!D17&gt;0,'Summa Fältnorm cit'!D17/Volym!D17,"")</f>
        <v>0.22926829268292681</v>
      </c>
      <c r="E17" s="3">
        <f>IF(Volym!E17&gt;0,'Summa Fältnorm cit'!E17/Volym!E17,"")</f>
        <v>0.63104838709677413</v>
      </c>
      <c r="F17" s="3">
        <f>IF(Volym!F17&gt;0,'Summa Fältnorm cit'!F17/Volym!F17,"")</f>
        <v>0.83037556747833263</v>
      </c>
      <c r="G17" s="3">
        <f>IF(Volym!G17&gt;0,'Summa Fältnorm cit'!G17/Volym!G17,"")</f>
        <v>0.77155409115870399</v>
      </c>
      <c r="H17" s="3">
        <f>IF(Volym!H17&gt;0,'Summa Fältnorm cit'!H17/Volym!H17,"")</f>
        <v>1.568904593639576</v>
      </c>
      <c r="I17" s="3">
        <f>IF(Volym!I17&gt;0,'Summa Fältnorm cit'!I17/Volym!I17,"")</f>
        <v>1.3272138228941683</v>
      </c>
      <c r="J17" s="3">
        <f>IF(Volym!J17&gt;0,'Summa Fältnorm cit'!J17/Volym!J17,"")</f>
        <v>0.68140495867768591</v>
      </c>
      <c r="K17" s="3">
        <f>IF(Volym!K17&gt;0,'Summa Fältnorm cit'!K17/Volym!K17,"")</f>
        <v>1.4868717179294824</v>
      </c>
      <c r="L17" s="3">
        <f>IF(Volym!L17&gt;0,'Summa Fältnorm cit'!L17/Volym!L17,"")</f>
        <v>0.54</v>
      </c>
      <c r="M17" s="3" t="str">
        <f>IF(Volym!M17&gt;0,'Summa Fältnorm cit'!M17/Volym!M17,"")</f>
        <v/>
      </c>
      <c r="N17" s="3">
        <f>IF(Volym!N17&gt;0,'Summa Fältnorm cit'!N17/Volym!N17,"")</f>
        <v>0.96341463414634154</v>
      </c>
      <c r="O17" s="3">
        <f>IF(Volym!O17&gt;0,'Summa Fältnorm cit'!O17/Volym!O17,"")</f>
        <v>1.3747913188647745</v>
      </c>
      <c r="P17" s="3">
        <f>IF(Volym!P17&gt;0,'Summa Fältnorm cit'!P17/Volym!P17,"")</f>
        <v>2.6863157894736842</v>
      </c>
      <c r="Q17" s="3" t="str">
        <f>IF(Volym!Q17&gt;0,'Summa Fältnorm cit'!Q17/Volym!Q17,"")</f>
        <v/>
      </c>
      <c r="R17" s="3">
        <f>IF(Volym!R17&gt;0,'Summa Fältnorm cit'!R17/Volym!R17,"")</f>
        <v>1.5173935617860852</v>
      </c>
      <c r="S17" s="3">
        <f>IF(Volym!S17&gt;0,'Summa Fältnorm cit'!S17/Volym!S17,"")</f>
        <v>0.89199491740787795</v>
      </c>
      <c r="T17" s="45">
        <f>IF(Volym!T17&gt;0,'Summa Fältnorm cit'!T17/Volym!T17,"")</f>
        <v>1</v>
      </c>
      <c r="U17" s="3">
        <f>IF(Volym!U17&gt;0,'Summa Fältnorm cit'!U17/Volym!U17,"")</f>
        <v>1.0364806866952789</v>
      </c>
      <c r="V17" s="3">
        <f>IF(Volym!V17&gt;0,'Summa Fältnorm cit'!V17/Volym!V17,"")</f>
        <v>0.32432432432432434</v>
      </c>
      <c r="W17" s="3">
        <f>IF(Volym!W17&gt;0,'Summa Fältnorm cit'!W17/Volym!W17,"")</f>
        <v>4.3955555555555561</v>
      </c>
      <c r="X17" s="3">
        <f>IF(Volym!X17&gt;0,'Summa Fältnorm cit'!X17/Volym!X17,"")</f>
        <v>0</v>
      </c>
      <c r="Y17" s="3" t="str">
        <f>IF(Volym!Y17&gt;0,'Summa Fältnorm cit'!Y17/Volym!Y17,"")</f>
        <v/>
      </c>
      <c r="Z17" s="3">
        <f>IF(Volym!Z17&gt;0,'Summa Fältnorm cit'!Z17/Volym!Z17,"")</f>
        <v>1.3667530970901756</v>
      </c>
      <c r="AA17" s="3">
        <f>IF(Volym!AA17&gt;0,'Summa Fältnorm cit'!AA17/Volym!AA17,"")</f>
        <v>0.92035074899525027</v>
      </c>
      <c r="AB17" s="3">
        <f>IF(Volym!AB17&gt;0,'Summa Fältnorm cit'!AB17/Volym!AB17,"")</f>
        <v>0.86429365962180194</v>
      </c>
      <c r="AC17" s="3">
        <f>IF(Volym!AC17&gt;0,'Summa Fältnorm cit'!AC17/Volym!AC17,"")</f>
        <v>0.53841642228738995</v>
      </c>
      <c r="AD17" s="3">
        <f>IF(Volym!AD17&gt;0,'Summa Fältnorm cit'!AD17/Volym!AD17,"")</f>
        <v>0.51515151515151514</v>
      </c>
      <c r="AE17" s="3">
        <f>IF(Volym!AE17&gt;0,'Summa Fältnorm cit'!AE17/Volym!AE17,"")</f>
        <v>0.84028776978417263</v>
      </c>
      <c r="AF17" s="3">
        <f>IF(Volym!AF17&gt;0,'Summa Fältnorm cit'!AF17/Volym!AF17,"")</f>
        <v>1.2719620116555148</v>
      </c>
      <c r="AG17" s="3">
        <f>IF(Volym!AG17&gt;0,'Summa Fältnorm cit'!AG17/Volym!AG17,"")</f>
        <v>0.48451612903225805</v>
      </c>
      <c r="AH17" s="3">
        <f>IF(Volym!AH17&gt;0,'Summa Fältnorm cit'!AH17/Volym!AH17,"")</f>
        <v>0</v>
      </c>
      <c r="AI17" s="3">
        <f>IF(Volym!AI17&gt;0,'Summa Fältnorm cit'!AI17/Volym!AI17,"")</f>
        <v>1.4473324213406293</v>
      </c>
      <c r="AJ17" s="3" t="str">
        <f>IF(Volym!AJ17&gt;0,'Summa Fältnorm cit'!AJ17/Volym!AJ17,"")</f>
        <v/>
      </c>
      <c r="AK17" s="3">
        <f>IF(Volym!AK17&gt;0,'Summa Fältnorm cit'!AK17/Volym!AK17,"")</f>
        <v>1.0940063236035376</v>
      </c>
    </row>
    <row r="18" spans="1:37" x14ac:dyDescent="0.3">
      <c r="A18" s="2" t="s">
        <v>52</v>
      </c>
      <c r="B18" s="3" t="str">
        <f>IF(Volym!B18&gt;0,'Summa Fältnorm cit'!B18/Volym!B18,"")</f>
        <v/>
      </c>
      <c r="C18" s="3">
        <f>IF(Volym!C18&gt;0,'Summa Fältnorm cit'!C18/Volym!C18,"")</f>
        <v>0.87557603686635943</v>
      </c>
      <c r="D18" s="3" t="str">
        <f>IF(Volym!D18&gt;0,'Summa Fältnorm cit'!D18/Volym!D18,"")</f>
        <v/>
      </c>
      <c r="E18" s="3" t="str">
        <f>IF(Volym!E18&gt;0,'Summa Fältnorm cit'!E18/Volym!E18,"")</f>
        <v/>
      </c>
      <c r="F18" s="3">
        <f>IF(Volym!F18&gt;0,'Summa Fältnorm cit'!F18/Volym!F18,"")</f>
        <v>9.7744360902255634E-2</v>
      </c>
      <c r="G18" s="3">
        <f>IF(Volym!G18&gt;0,'Summa Fältnorm cit'!G18/Volym!G18,"")</f>
        <v>1.1432675044883303</v>
      </c>
      <c r="H18" s="3">
        <f>IF(Volym!H18&gt;0,'Summa Fältnorm cit'!H18/Volym!H18,"")</f>
        <v>7.9813953488372098</v>
      </c>
      <c r="I18" s="3">
        <f>IF(Volym!I18&gt;0,'Summa Fältnorm cit'!I18/Volym!I18,"")</f>
        <v>0</v>
      </c>
      <c r="J18" s="3">
        <f>IF(Volym!J18&gt;0,'Summa Fältnorm cit'!J18/Volym!J18,"")</f>
        <v>0.83437499999999998</v>
      </c>
      <c r="K18" s="3">
        <f>IF(Volym!K18&gt;0,'Summa Fältnorm cit'!K18/Volym!K18,"")</f>
        <v>1.7265917602996257</v>
      </c>
      <c r="L18" s="3">
        <f>IF(Volym!L18&gt;0,'Summa Fältnorm cit'!L18/Volym!L18,"")</f>
        <v>0.55333333333333334</v>
      </c>
      <c r="M18" s="3" t="str">
        <f>IF(Volym!M18&gt;0,'Summa Fältnorm cit'!M18/Volym!M18,"")</f>
        <v/>
      </c>
      <c r="N18" s="3">
        <f>IF(Volym!N18&gt;0,'Summa Fältnorm cit'!N18/Volym!N18,"")</f>
        <v>6.72</v>
      </c>
      <c r="O18" s="3" t="str">
        <f>IF(Volym!O18&gt;0,'Summa Fältnorm cit'!O18/Volym!O18,"")</f>
        <v/>
      </c>
      <c r="P18" s="3">
        <f>IF(Volym!P18&gt;0,'Summa Fältnorm cit'!P18/Volym!P18,"")</f>
        <v>0</v>
      </c>
      <c r="Q18" s="3">
        <f>IF(Volym!Q18&gt;0,'Summa Fältnorm cit'!Q18/Volym!Q18,"")</f>
        <v>1.6428571428571428</v>
      </c>
      <c r="R18" s="3">
        <f>IF(Volym!R18&gt;0,'Summa Fältnorm cit'!R18/Volym!R18,"")</f>
        <v>0.63385269121813026</v>
      </c>
      <c r="S18" s="3" t="str">
        <f>IF(Volym!S18&gt;0,'Summa Fältnorm cit'!S18/Volym!S18,"")</f>
        <v/>
      </c>
      <c r="T18" s="45">
        <f>IF(Volym!T18&gt;0,'Summa Fältnorm cit'!T18/Volym!T18,"")</f>
        <v>1</v>
      </c>
      <c r="U18" s="3">
        <f>IF(Volym!U18&gt;0,'Summa Fältnorm cit'!U18/Volym!U18,"")</f>
        <v>0.34</v>
      </c>
      <c r="V18" s="3">
        <f>IF(Volym!V18&gt;0,'Summa Fältnorm cit'!V18/Volym!V18,"")</f>
        <v>1.135</v>
      </c>
      <c r="W18" s="3">
        <f>IF(Volym!W18&gt;0,'Summa Fältnorm cit'!W18/Volym!W18,"")</f>
        <v>1.366288492706645</v>
      </c>
      <c r="X18" s="3">
        <f>IF(Volym!X18&gt;0,'Summa Fältnorm cit'!X18/Volym!X18,"")</f>
        <v>1.0729411764705881</v>
      </c>
      <c r="Y18" s="3" t="str">
        <f>IF(Volym!Y18&gt;0,'Summa Fältnorm cit'!Y18/Volym!Y18,"")</f>
        <v/>
      </c>
      <c r="Z18" s="3">
        <f>IF(Volym!Z18&gt;0,'Summa Fältnorm cit'!Z18/Volym!Z18,"")</f>
        <v>0.51169590643274854</v>
      </c>
      <c r="AA18" s="3">
        <f>IF(Volym!AA18&gt;0,'Summa Fältnorm cit'!AA18/Volym!AA18,"")</f>
        <v>0</v>
      </c>
      <c r="AB18" s="3">
        <f>IF(Volym!AB18&gt;0,'Summa Fältnorm cit'!AB18/Volym!AB18,"")</f>
        <v>1.94</v>
      </c>
      <c r="AC18" s="3" t="str">
        <f>IF(Volym!AC18&gt;0,'Summa Fältnorm cit'!AC18/Volym!AC18,"")</f>
        <v/>
      </c>
      <c r="AD18" s="3" t="str">
        <f>IF(Volym!AD18&gt;0,'Summa Fältnorm cit'!AD18/Volym!AD18,"")</f>
        <v/>
      </c>
      <c r="AE18" s="3">
        <f>IF(Volym!AE18&gt;0,'Summa Fältnorm cit'!AE18/Volym!AE18,"")</f>
        <v>0.8486897717666948</v>
      </c>
      <c r="AF18" s="3">
        <f>IF(Volym!AF18&gt;0,'Summa Fältnorm cit'!AF18/Volym!AF18,"")</f>
        <v>1.4912280701754388</v>
      </c>
      <c r="AG18" s="3">
        <f>IF(Volym!AG18&gt;0,'Summa Fältnorm cit'!AG18/Volym!AG18,"")</f>
        <v>0</v>
      </c>
      <c r="AH18" s="3">
        <f>IF(Volym!AH18&gt;0,'Summa Fältnorm cit'!AH18/Volym!AH18,"")</f>
        <v>0</v>
      </c>
      <c r="AI18" s="3" t="str">
        <f>IF(Volym!AI18&gt;0,'Summa Fältnorm cit'!AI18/Volym!AI18,"")</f>
        <v/>
      </c>
      <c r="AJ18" s="3" t="str">
        <f>IF(Volym!AJ18&gt;0,'Summa Fältnorm cit'!AJ18/Volym!AJ18,"")</f>
        <v/>
      </c>
      <c r="AK18" s="3">
        <f>IF(Volym!AK18&gt;0,'Summa Fältnorm cit'!AK18/Volym!AK18,"")</f>
        <v>1.1045171339563862</v>
      </c>
    </row>
    <row r="19" spans="1:37" x14ac:dyDescent="0.3">
      <c r="A19" s="2" t="s">
        <v>53</v>
      </c>
      <c r="B19" s="3" t="str">
        <f>IF(Volym!B19&gt;0,'Summa Fältnorm cit'!B19/Volym!B19,"")</f>
        <v/>
      </c>
      <c r="C19" s="3">
        <f>IF(Volym!C19&gt;0,'Summa Fältnorm cit'!C19/Volym!C19,"")</f>
        <v>3.18</v>
      </c>
      <c r="D19" s="3">
        <f>IF(Volym!D19&gt;0,'Summa Fältnorm cit'!D19/Volym!D19,"")</f>
        <v>0.38095238095238099</v>
      </c>
      <c r="E19" s="3">
        <f>IF(Volym!E19&gt;0,'Summa Fältnorm cit'!E19/Volym!E19,"")</f>
        <v>0.25641025641025644</v>
      </c>
      <c r="F19" s="3" t="str">
        <f>IF(Volym!F19&gt;0,'Summa Fältnorm cit'!F19/Volym!F19,"")</f>
        <v/>
      </c>
      <c r="G19" s="3">
        <f>IF(Volym!G19&gt;0,'Summa Fältnorm cit'!G19/Volym!G19,"")</f>
        <v>0.7356253704801422</v>
      </c>
      <c r="H19" s="3">
        <f>IF(Volym!H19&gt;0,'Summa Fältnorm cit'!H19/Volym!H19,"")</f>
        <v>1.3057275541795665</v>
      </c>
      <c r="I19" s="3">
        <f>IF(Volym!I19&gt;0,'Summa Fältnorm cit'!I19/Volym!I19,"")</f>
        <v>0.13333333333333333</v>
      </c>
      <c r="J19" s="3">
        <f>IF(Volym!J19&gt;0,'Summa Fältnorm cit'!J19/Volym!J19,"")</f>
        <v>1.2971754807692308</v>
      </c>
      <c r="K19" s="3">
        <f>IF(Volym!K19&gt;0,'Summa Fältnorm cit'!K19/Volym!K19,"")</f>
        <v>8.533333333333333E-2</v>
      </c>
      <c r="L19" s="3">
        <f>IF(Volym!L19&gt;0,'Summa Fältnorm cit'!L19/Volym!L19,"")</f>
        <v>0.6890243902439025</v>
      </c>
      <c r="M19" s="3">
        <f>IF(Volym!M19&gt;0,'Summa Fältnorm cit'!M19/Volym!M19,"")</f>
        <v>0</v>
      </c>
      <c r="N19" s="3">
        <f>IF(Volym!N19&gt;0,'Summa Fältnorm cit'!N19/Volym!N19,"")</f>
        <v>0.92771084337349408</v>
      </c>
      <c r="O19" s="3">
        <f>IF(Volym!O19&gt;0,'Summa Fältnorm cit'!O19/Volym!O19,"")</f>
        <v>1.6485148514851484</v>
      </c>
      <c r="P19" s="3">
        <f>IF(Volym!P19&gt;0,'Summa Fältnorm cit'!P19/Volym!P19,"")</f>
        <v>0.5</v>
      </c>
      <c r="Q19" s="3" t="str">
        <f>IF(Volym!Q19&gt;0,'Summa Fältnorm cit'!Q19/Volym!Q19,"")</f>
        <v/>
      </c>
      <c r="R19" s="3">
        <f>IF(Volym!R19&gt;0,'Summa Fältnorm cit'!R19/Volym!R19,"")</f>
        <v>0.68213017751479288</v>
      </c>
      <c r="S19" s="3">
        <f>IF(Volym!S19&gt;0,'Summa Fältnorm cit'!S19/Volym!S19,"")</f>
        <v>0</v>
      </c>
      <c r="T19" s="45">
        <f>IF(Volym!T19&gt;0,'Summa Fältnorm cit'!T19/Volym!T19,"")</f>
        <v>1</v>
      </c>
      <c r="U19" s="3">
        <f>IF(Volym!U19&gt;0,'Summa Fältnorm cit'!U19/Volym!U19,"")</f>
        <v>1.8773584905660377</v>
      </c>
      <c r="V19" s="3">
        <f>IF(Volym!V19&gt;0,'Summa Fältnorm cit'!V19/Volym!V19,"")</f>
        <v>2.12</v>
      </c>
      <c r="W19" s="3">
        <f>IF(Volym!W19&gt;0,'Summa Fältnorm cit'!W19/Volym!W19,"")</f>
        <v>0.55345060893098774</v>
      </c>
      <c r="X19" s="3">
        <f>IF(Volym!X19&gt;0,'Summa Fältnorm cit'!X19/Volym!X19,"")</f>
        <v>0.82</v>
      </c>
      <c r="Y19" s="3" t="str">
        <f>IF(Volym!Y19&gt;0,'Summa Fältnorm cit'!Y19/Volym!Y19,"")</f>
        <v/>
      </c>
      <c r="Z19" s="3">
        <f>IF(Volym!Z19&gt;0,'Summa Fältnorm cit'!Z19/Volym!Z19,"")</f>
        <v>0.76123595505617991</v>
      </c>
      <c r="AA19" s="3">
        <f>IF(Volym!AA19&gt;0,'Summa Fältnorm cit'!AA19/Volym!AA19,"")</f>
        <v>1.3190013869625521</v>
      </c>
      <c r="AB19" s="3">
        <f>IF(Volym!AB19&gt;0,'Summa Fältnorm cit'!AB19/Volym!AB19,"")</f>
        <v>0.55335968379446643</v>
      </c>
      <c r="AC19" s="3">
        <f>IF(Volym!AC19&gt;0,'Summa Fältnorm cit'!AC19/Volym!AC19,"")</f>
        <v>0.15705128205128205</v>
      </c>
      <c r="AD19" s="3" t="str">
        <f>IF(Volym!AD19&gt;0,'Summa Fältnorm cit'!AD19/Volym!AD19,"")</f>
        <v/>
      </c>
      <c r="AE19" s="3">
        <f>IF(Volym!AE19&gt;0,'Summa Fältnorm cit'!AE19/Volym!AE19,"")</f>
        <v>3.5777777777777779</v>
      </c>
      <c r="AF19" s="3">
        <f>IF(Volym!AF19&gt;0,'Summa Fältnorm cit'!AF19/Volym!AF19,"")</f>
        <v>0.30215827338129497</v>
      </c>
      <c r="AG19" s="3">
        <f>IF(Volym!AG19&gt;0,'Summa Fältnorm cit'!AG19/Volym!AG19,"")</f>
        <v>0</v>
      </c>
      <c r="AH19" s="3">
        <f>IF(Volym!AH19&gt;0,'Summa Fältnorm cit'!AH19/Volym!AH19,"")</f>
        <v>0.10171919770773638</v>
      </c>
      <c r="AI19" s="3">
        <f>IF(Volym!AI19&gt;0,'Summa Fältnorm cit'!AI19/Volym!AI19,"")</f>
        <v>1.9428571428571431</v>
      </c>
      <c r="AJ19" s="3" t="str">
        <f>IF(Volym!AJ19&gt;0,'Summa Fältnorm cit'!AJ19/Volym!AJ19,"")</f>
        <v/>
      </c>
      <c r="AK19" s="3">
        <f>IF(Volym!AK19&gt;0,'Summa Fältnorm cit'!AK19/Volym!AK19,"")</f>
        <v>0.84764425121686138</v>
      </c>
    </row>
    <row r="20" spans="1:37" x14ac:dyDescent="0.3">
      <c r="A20" s="2" t="s">
        <v>54</v>
      </c>
      <c r="B20" s="3">
        <f>IF(Volym!B20&gt;0,'Summa Fältnorm cit'!B20/Volym!B20,"")</f>
        <v>0</v>
      </c>
      <c r="C20" s="3">
        <f>IF(Volym!C20&gt;0,'Summa Fältnorm cit'!C20/Volym!C20,"")</f>
        <v>0.89908256880733939</v>
      </c>
      <c r="D20" s="3">
        <f>IF(Volym!D20&gt;0,'Summa Fältnorm cit'!D20/Volym!D20,"")</f>
        <v>0.14880952380952381</v>
      </c>
      <c r="E20" s="3">
        <f>IF(Volym!E20&gt;0,'Summa Fältnorm cit'!E20/Volym!E20,"")</f>
        <v>0.40820734341252701</v>
      </c>
      <c r="F20" s="3">
        <f>IF(Volym!F20&gt;0,'Summa Fältnorm cit'!F20/Volym!F20,"")</f>
        <v>0.64375290292614951</v>
      </c>
      <c r="G20" s="3">
        <f>IF(Volym!G20&gt;0,'Summa Fältnorm cit'!G20/Volym!G20,"")</f>
        <v>0.5587334014300307</v>
      </c>
      <c r="H20" s="3">
        <f>IF(Volym!H20&gt;0,'Summa Fältnorm cit'!H20/Volym!H20,"")</f>
        <v>0.91650251696213614</v>
      </c>
      <c r="I20" s="3">
        <f>IF(Volym!I20&gt;0,'Summa Fältnorm cit'!I20/Volym!I20,"")</f>
        <v>0.49457700650759212</v>
      </c>
      <c r="J20" s="3">
        <f>IF(Volym!J20&gt;0,'Summa Fältnorm cit'!J20/Volym!J20,"")</f>
        <v>1.0676691729323307</v>
      </c>
      <c r="K20" s="3">
        <f>IF(Volym!K20&gt;0,'Summa Fältnorm cit'!K20/Volym!K20,"")</f>
        <v>0.41432720232333015</v>
      </c>
      <c r="L20" s="3">
        <f>IF(Volym!L20&gt;0,'Summa Fältnorm cit'!L20/Volym!L20,"")</f>
        <v>0.28826530612244894</v>
      </c>
      <c r="M20" s="3">
        <f>IF(Volym!M20&gt;0,'Summa Fältnorm cit'!M20/Volym!M20,"")</f>
        <v>0</v>
      </c>
      <c r="N20" s="3">
        <f>IF(Volym!N20&gt;0,'Summa Fältnorm cit'!N20/Volym!N20,"")</f>
        <v>0</v>
      </c>
      <c r="O20" s="3">
        <f>IF(Volym!O20&gt;0,'Summa Fältnorm cit'!O20/Volym!O20,"")</f>
        <v>0.97111111111111115</v>
      </c>
      <c r="P20" s="3" t="str">
        <f>IF(Volym!P20&gt;0,'Summa Fältnorm cit'!P20/Volym!P20,"")</f>
        <v/>
      </c>
      <c r="Q20" s="3" t="str">
        <f>IF(Volym!Q20&gt;0,'Summa Fältnorm cit'!Q20/Volym!Q20,"")</f>
        <v/>
      </c>
      <c r="R20" s="3">
        <f>IF(Volym!R20&gt;0,'Summa Fältnorm cit'!R20/Volym!R20,"")</f>
        <v>0.83359683794466399</v>
      </c>
      <c r="S20" s="3">
        <f>IF(Volym!S20&gt;0,'Summa Fältnorm cit'!S20/Volym!S20,"")</f>
        <v>0.24666666666666667</v>
      </c>
      <c r="T20" s="45">
        <f>IF(Volym!T20&gt;0,'Summa Fältnorm cit'!T20/Volym!T20,"")</f>
        <v>1</v>
      </c>
      <c r="U20" s="3">
        <f>IF(Volym!U20&gt;0,'Summa Fältnorm cit'!U20/Volym!U20,"")</f>
        <v>0.89644513137557957</v>
      </c>
      <c r="V20" s="3" t="str">
        <f>IF(Volym!V20&gt;0,'Summa Fältnorm cit'!V20/Volym!V20,"")</f>
        <v/>
      </c>
      <c r="W20" s="3">
        <f>IF(Volym!W20&gt;0,'Summa Fältnorm cit'!W20/Volym!W20,"")</f>
        <v>0.99815837937384899</v>
      </c>
      <c r="X20" s="3">
        <f>IF(Volym!X20&gt;0,'Summa Fältnorm cit'!X20/Volym!X20,"")</f>
        <v>1.9466666666666665</v>
      </c>
      <c r="Y20" s="3" t="str">
        <f>IF(Volym!Y20&gt;0,'Summa Fältnorm cit'!Y20/Volym!Y20,"")</f>
        <v/>
      </c>
      <c r="Z20" s="3">
        <f>IF(Volym!Z20&gt;0,'Summa Fältnorm cit'!Z20/Volym!Z20,"")</f>
        <v>0.73525721455457971</v>
      </c>
      <c r="AA20" s="3">
        <f>IF(Volym!AA20&gt;0,'Summa Fältnorm cit'!AA20/Volym!AA20,"")</f>
        <v>0.73041775456919056</v>
      </c>
      <c r="AB20" s="3">
        <f>IF(Volym!AB20&gt;0,'Summa Fältnorm cit'!AB20/Volym!AB20,"")</f>
        <v>0.52003816793893132</v>
      </c>
      <c r="AC20" s="3">
        <f>IF(Volym!AC20&gt;0,'Summa Fältnorm cit'!AC20/Volym!AC20,"")</f>
        <v>0.66125290023201866</v>
      </c>
      <c r="AD20" s="3">
        <f>IF(Volym!AD20&gt;0,'Summa Fältnorm cit'!AD20/Volym!AD20,"")</f>
        <v>0.78787878787878785</v>
      </c>
      <c r="AE20" s="3">
        <f>IF(Volym!AE20&gt;0,'Summa Fältnorm cit'!AE20/Volym!AE20,"")</f>
        <v>0.39598278335724529</v>
      </c>
      <c r="AF20" s="3">
        <f>IF(Volym!AF20&gt;0,'Summa Fältnorm cit'!AF20/Volym!AF20,"")</f>
        <v>0.38655462184873945</v>
      </c>
      <c r="AG20" s="3">
        <f>IF(Volym!AG20&gt;0,'Summa Fältnorm cit'!AG20/Volym!AG20,"")</f>
        <v>0.66747181964573266</v>
      </c>
      <c r="AH20" s="3" t="str">
        <f>IF(Volym!AH20&gt;0,'Summa Fältnorm cit'!AH20/Volym!AH20,"")</f>
        <v/>
      </c>
      <c r="AI20" s="3">
        <f>IF(Volym!AI20&gt;0,'Summa Fältnorm cit'!AI20/Volym!AI20,"")</f>
        <v>1.4851063829787234</v>
      </c>
      <c r="AJ20" s="3" t="str">
        <f>IF(Volym!AJ20&gt;0,'Summa Fältnorm cit'!AJ20/Volym!AJ20,"")</f>
        <v/>
      </c>
      <c r="AK20" s="3">
        <f>IF(Volym!AK20&gt;0,'Summa Fältnorm cit'!AK20/Volym!AK20,"")</f>
        <v>0.76278627350552397</v>
      </c>
    </row>
    <row r="21" spans="1:37" x14ac:dyDescent="0.3">
      <c r="A21" s="2" t="s">
        <v>55</v>
      </c>
      <c r="B21" s="3">
        <f>IF(Volym!B21&gt;0,'Summa Fältnorm cit'!B21/Volym!B21,"")</f>
        <v>0.44800000000000006</v>
      </c>
      <c r="C21" s="3">
        <f>IF(Volym!C21&gt;0,'Summa Fältnorm cit'!C21/Volym!C21,"")</f>
        <v>5.2444444444444445</v>
      </c>
      <c r="D21" s="3">
        <f>IF(Volym!D21&gt;0,'Summa Fältnorm cit'!D21/Volym!D21,"")</f>
        <v>3.125</v>
      </c>
      <c r="E21" s="3" t="str">
        <f>IF(Volym!E21&gt;0,'Summa Fältnorm cit'!E21/Volym!E21,"")</f>
        <v/>
      </c>
      <c r="F21" s="3">
        <f>IF(Volym!F21&gt;0,'Summa Fältnorm cit'!F21/Volym!F21,"")</f>
        <v>0.64741641337386013</v>
      </c>
      <c r="G21" s="3">
        <f>IF(Volym!G21&gt;0,'Summa Fältnorm cit'!G21/Volym!G21,"")</f>
        <v>0.90552228875582164</v>
      </c>
      <c r="H21" s="3">
        <f>IF(Volym!H21&gt;0,'Summa Fältnorm cit'!H21/Volym!H21,"")</f>
        <v>0</v>
      </c>
      <c r="I21" s="3">
        <f>IF(Volym!I21&gt;0,'Summa Fältnorm cit'!I21/Volym!I21,"")</f>
        <v>0.79705117085862964</v>
      </c>
      <c r="J21" s="3">
        <f>IF(Volym!J21&gt;0,'Summa Fältnorm cit'!J21/Volym!J21,"")</f>
        <v>1.4079466181377009</v>
      </c>
      <c r="K21" s="3">
        <f>IF(Volym!K21&gt;0,'Summa Fältnorm cit'!K21/Volym!K21,"")</f>
        <v>0.12463768115942028</v>
      </c>
      <c r="L21" s="3">
        <f>IF(Volym!L21&gt;0,'Summa Fältnorm cit'!L21/Volym!L21,"")</f>
        <v>0</v>
      </c>
      <c r="M21" s="3" t="str">
        <f>IF(Volym!M21&gt;0,'Summa Fältnorm cit'!M21/Volym!M21,"")</f>
        <v/>
      </c>
      <c r="N21" s="3">
        <f>IF(Volym!N21&gt;0,'Summa Fältnorm cit'!N21/Volym!N21,"")</f>
        <v>0.61904761904761907</v>
      </c>
      <c r="O21" s="3" t="str">
        <f>IF(Volym!O21&gt;0,'Summa Fältnorm cit'!O21/Volym!O21,"")</f>
        <v/>
      </c>
      <c r="P21" s="3">
        <f>IF(Volym!P21&gt;0,'Summa Fältnorm cit'!P21/Volym!P21,"")</f>
        <v>0.60677966101694913</v>
      </c>
      <c r="Q21" s="3" t="str">
        <f>IF(Volym!Q21&gt;0,'Summa Fältnorm cit'!Q21/Volym!Q21,"")</f>
        <v/>
      </c>
      <c r="R21" s="3">
        <f>IF(Volym!R21&gt;0,'Summa Fältnorm cit'!R21/Volym!R21,"")</f>
        <v>1.0760829996359664</v>
      </c>
      <c r="S21" s="3">
        <f>IF(Volym!S21&gt;0,'Summa Fältnorm cit'!S21/Volym!S21,"")</f>
        <v>0.54014598540145986</v>
      </c>
      <c r="T21" s="45">
        <f>IF(Volym!T21&gt;0,'Summa Fältnorm cit'!T21/Volym!T21,"")</f>
        <v>1</v>
      </c>
      <c r="U21" s="3">
        <f>IF(Volym!U21&gt;0,'Summa Fältnorm cit'!U21/Volym!U21,"")</f>
        <v>0.2608695652173913</v>
      </c>
      <c r="V21" s="3" t="str">
        <f>IF(Volym!V21&gt;0,'Summa Fältnorm cit'!V21/Volym!V21,"")</f>
        <v/>
      </c>
      <c r="W21" s="3">
        <f>IF(Volym!W21&gt;0,'Summa Fältnorm cit'!W21/Volym!W21,"")</f>
        <v>1.8626609442060085</v>
      </c>
      <c r="X21" s="3">
        <f>IF(Volym!X21&gt;0,'Summa Fältnorm cit'!X21/Volym!X21,"")</f>
        <v>2.42</v>
      </c>
      <c r="Y21" s="3" t="str">
        <f>IF(Volym!Y21&gt;0,'Summa Fältnorm cit'!Y21/Volym!Y21,"")</f>
        <v/>
      </c>
      <c r="Z21" s="3">
        <f>IF(Volym!Z21&gt;0,'Summa Fältnorm cit'!Z21/Volym!Z21,"")</f>
        <v>0.67139282735613015</v>
      </c>
      <c r="AA21" s="3">
        <f>IF(Volym!AA21&gt;0,'Summa Fältnorm cit'!AA21/Volym!AA21,"")</f>
        <v>0.2451539338654504</v>
      </c>
      <c r="AB21" s="3">
        <f>IF(Volym!AB21&gt;0,'Summa Fältnorm cit'!AB21/Volym!AB21,"")</f>
        <v>0.21739130434782611</v>
      </c>
      <c r="AC21" s="3">
        <f>IF(Volym!AC21&gt;0,'Summa Fältnorm cit'!AC21/Volym!AC21,"")</f>
        <v>0.47169811320754712</v>
      </c>
      <c r="AD21" s="3">
        <f>IF(Volym!AD21&gt;0,'Summa Fältnorm cit'!AD21/Volym!AD21,"")</f>
        <v>0.36</v>
      </c>
      <c r="AE21" s="3">
        <f>IF(Volym!AE21&gt;0,'Summa Fältnorm cit'!AE21/Volym!AE21,"")</f>
        <v>0</v>
      </c>
      <c r="AF21" s="3">
        <f>IF(Volym!AF21&gt;0,'Summa Fältnorm cit'!AF21/Volym!AF21,"")</f>
        <v>0.28715365239294705</v>
      </c>
      <c r="AG21" s="3">
        <f>IF(Volym!AG21&gt;0,'Summa Fältnorm cit'!AG21/Volym!AG21,"")</f>
        <v>1.2168674698795181</v>
      </c>
      <c r="AH21" s="3">
        <f>IF(Volym!AH21&gt;0,'Summa Fältnorm cit'!AH21/Volym!AH21,"")</f>
        <v>0.16399999999999998</v>
      </c>
      <c r="AI21" s="3">
        <f>IF(Volym!AI21&gt;0,'Summa Fältnorm cit'!AI21/Volym!AI21,"")</f>
        <v>0.59322033898305082</v>
      </c>
      <c r="AJ21" s="3" t="str">
        <f>IF(Volym!AJ21&gt;0,'Summa Fältnorm cit'!AJ21/Volym!AJ21,"")</f>
        <v/>
      </c>
      <c r="AK21" s="3">
        <f>IF(Volym!AK21&gt;0,'Summa Fältnorm cit'!AK21/Volym!AK21,"")</f>
        <v>0.8626289100336163</v>
      </c>
    </row>
    <row r="22" spans="1:37" x14ac:dyDescent="0.3">
      <c r="A22" s="2" t="s">
        <v>84</v>
      </c>
      <c r="B22" s="3" t="str">
        <f>IF(Volym!B22&gt;0,'Summa Fältnorm cit'!B22/Volym!B22,"")</f>
        <v/>
      </c>
      <c r="C22" s="3" t="str">
        <f>IF(Volym!C22&gt;0,'Summa Fältnorm cit'!C22/Volym!C22,"")</f>
        <v/>
      </c>
      <c r="D22" s="3">
        <f>IF(Volym!D22&gt;0,'Summa Fältnorm cit'!D22/Volym!D22,"")</f>
        <v>0.14457831325301204</v>
      </c>
      <c r="E22" s="3" t="str">
        <f>IF(Volym!E22&gt;0,'Summa Fältnorm cit'!E22/Volym!E22,"")</f>
        <v/>
      </c>
      <c r="F22" s="3" t="str">
        <f>IF(Volym!F22&gt;0,'Summa Fältnorm cit'!F22/Volym!F22,"")</f>
        <v/>
      </c>
      <c r="G22" s="3" t="str">
        <f>IF(Volym!G22&gt;0,'Summa Fältnorm cit'!G22/Volym!G22,"")</f>
        <v/>
      </c>
      <c r="H22" s="3" t="str">
        <f>IF(Volym!H22&gt;0,'Summa Fältnorm cit'!H22/Volym!H22,"")</f>
        <v/>
      </c>
      <c r="I22" s="3" t="str">
        <f>IF(Volym!I22&gt;0,'Summa Fältnorm cit'!I22/Volym!I22,"")</f>
        <v/>
      </c>
      <c r="J22" s="3" t="str">
        <f>IF(Volym!J22&gt;0,'Summa Fältnorm cit'!J22/Volym!J22,"")</f>
        <v/>
      </c>
      <c r="K22" s="3" t="str">
        <f>IF(Volym!K22&gt;0,'Summa Fältnorm cit'!K22/Volym!K22,"")</f>
        <v/>
      </c>
      <c r="L22" s="3" t="str">
        <f>IF(Volym!L22&gt;0,'Summa Fältnorm cit'!L22/Volym!L22,"")</f>
        <v/>
      </c>
      <c r="M22" s="3" t="str">
        <f>IF(Volym!M22&gt;0,'Summa Fältnorm cit'!M22/Volym!M22,"")</f>
        <v/>
      </c>
      <c r="N22" s="3" t="str">
        <f>IF(Volym!N22&gt;0,'Summa Fältnorm cit'!N22/Volym!N22,"")</f>
        <v/>
      </c>
      <c r="O22" s="3">
        <f>IF(Volym!O22&gt;0,'Summa Fältnorm cit'!O22/Volym!O22,"")</f>
        <v>0</v>
      </c>
      <c r="P22" s="3" t="str">
        <f>IF(Volym!P22&gt;0,'Summa Fältnorm cit'!P22/Volym!P22,"")</f>
        <v/>
      </c>
      <c r="Q22" s="3" t="str">
        <f>IF(Volym!Q22&gt;0,'Summa Fältnorm cit'!Q22/Volym!Q22,"")</f>
        <v/>
      </c>
      <c r="R22" s="3">
        <f>IF(Volym!R22&gt;0,'Summa Fältnorm cit'!R22/Volym!R22,"")</f>
        <v>0.26400000000000001</v>
      </c>
      <c r="S22" s="3" t="str">
        <f>IF(Volym!S22&gt;0,'Summa Fältnorm cit'!S22/Volym!S22,"")</f>
        <v/>
      </c>
      <c r="T22" s="45" t="str">
        <f>IF(Volym!T22&gt;0,'Summa Fältnorm cit'!T22/Volym!T22,"")</f>
        <v/>
      </c>
      <c r="U22" s="3" t="str">
        <f>IF(Volym!U22&gt;0,'Summa Fältnorm cit'!U22/Volym!U22,"")</f>
        <v/>
      </c>
      <c r="V22" s="3" t="str">
        <f>IF(Volym!V22&gt;0,'Summa Fältnorm cit'!V22/Volym!V22,"")</f>
        <v/>
      </c>
      <c r="W22" s="3" t="str">
        <f>IF(Volym!W22&gt;0,'Summa Fältnorm cit'!W22/Volym!W22,"")</f>
        <v/>
      </c>
      <c r="X22" s="3" t="str">
        <f>IF(Volym!X22&gt;0,'Summa Fältnorm cit'!X22/Volym!X22,"")</f>
        <v/>
      </c>
      <c r="Y22" s="3" t="str">
        <f>IF(Volym!Y22&gt;0,'Summa Fältnorm cit'!Y22/Volym!Y22,"")</f>
        <v/>
      </c>
      <c r="Z22" s="3">
        <f>IF(Volym!Z22&gt;0,'Summa Fältnorm cit'!Z22/Volym!Z22,"")</f>
        <v>1.019587083112758</v>
      </c>
      <c r="AA22" s="3">
        <f>IF(Volym!AA22&gt;0,'Summa Fältnorm cit'!AA22/Volym!AA22,"")</f>
        <v>0.95381062355658197</v>
      </c>
      <c r="AB22" s="3">
        <f>IF(Volym!AB22&gt;0,'Summa Fältnorm cit'!AB22/Volym!AB22,"")</f>
        <v>0.37142857142857144</v>
      </c>
      <c r="AC22" s="3">
        <f>IF(Volym!AC22&gt;0,'Summa Fältnorm cit'!AC22/Volym!AC22,"")</f>
        <v>0</v>
      </c>
      <c r="AD22" s="3" t="str">
        <f>IF(Volym!AD22&gt;0,'Summa Fältnorm cit'!AD22/Volym!AD22,"")</f>
        <v/>
      </c>
      <c r="AE22" s="3" t="str">
        <f>IF(Volym!AE22&gt;0,'Summa Fältnorm cit'!AE22/Volym!AE22,"")</f>
        <v/>
      </c>
      <c r="AF22" s="3">
        <f>IF(Volym!AF22&gt;0,'Summa Fältnorm cit'!AF22/Volym!AF22,"")</f>
        <v>0.55000000000000004</v>
      </c>
      <c r="AG22" s="3">
        <f>IF(Volym!AG22&gt;0,'Summa Fältnorm cit'!AG22/Volym!AG22,"")</f>
        <v>0</v>
      </c>
      <c r="AH22" s="3" t="str">
        <f>IF(Volym!AH22&gt;0,'Summa Fältnorm cit'!AH22/Volym!AH22,"")</f>
        <v/>
      </c>
      <c r="AI22" s="3" t="str">
        <f>IF(Volym!AI22&gt;0,'Summa Fältnorm cit'!AI22/Volym!AI22,"")</f>
        <v/>
      </c>
      <c r="AJ22" s="3" t="str">
        <f>IF(Volym!AJ22&gt;0,'Summa Fältnorm cit'!AJ22/Volym!AJ22,"")</f>
        <v/>
      </c>
      <c r="AK22" s="3">
        <f>IF(Volym!AK22&gt;0,'Summa Fältnorm cit'!AK22/Volym!AK22,"")</f>
        <v>0.83612479474548451</v>
      </c>
    </row>
    <row r="23" spans="1:37" s="38" customFormat="1" x14ac:dyDescent="0.3">
      <c r="A23" s="2" t="s">
        <v>56</v>
      </c>
      <c r="B23" s="39">
        <f>IF(Volym!B23&gt;0,'Summa Fältnorm cit'!B23/Volym!B23,"")</f>
        <v>1.5454545454545454</v>
      </c>
      <c r="C23" s="39">
        <f>IF(Volym!C23&gt;0,'Summa Fältnorm cit'!C23/Volym!C23,"")</f>
        <v>0.12068965517241381</v>
      </c>
      <c r="D23" s="39">
        <f>IF(Volym!D23&gt;0,'Summa Fältnorm cit'!D23/Volym!D23,"")</f>
        <v>0</v>
      </c>
      <c r="E23" s="39" t="str">
        <f>IF(Volym!E23&gt;0,'Summa Fältnorm cit'!E23/Volym!E23,"")</f>
        <v/>
      </c>
      <c r="F23" s="39">
        <f>IF(Volym!F23&gt;0,'Summa Fältnorm cit'!F23/Volym!F23,"")</f>
        <v>0.43203883495145634</v>
      </c>
      <c r="G23" s="39">
        <f>IF(Volym!G23&gt;0,'Summa Fältnorm cit'!G23/Volym!G23,"")</f>
        <v>0.60416666666666663</v>
      </c>
      <c r="H23" s="39" t="str">
        <f>IF(Volym!H23&gt;0,'Summa Fältnorm cit'!H23/Volym!H23,"")</f>
        <v/>
      </c>
      <c r="I23" s="39">
        <f>IF(Volym!I23&gt;0,'Summa Fältnorm cit'!I23/Volym!I23,"")</f>
        <v>0.66786034019695617</v>
      </c>
      <c r="J23" s="39">
        <f>IF(Volym!J23&gt;0,'Summa Fältnorm cit'!J23/Volym!J23,"")</f>
        <v>0.53456221198156684</v>
      </c>
      <c r="K23" s="39">
        <f>IF(Volym!K23&gt;0,'Summa Fältnorm cit'!K23/Volym!K23,"")</f>
        <v>0</v>
      </c>
      <c r="L23" s="39">
        <f>IF(Volym!L23&gt;0,'Summa Fältnorm cit'!L23/Volym!L23,"")</f>
        <v>0</v>
      </c>
      <c r="M23" s="39" t="str">
        <f>IF(Volym!M23&gt;0,'Summa Fältnorm cit'!M23/Volym!M23,"")</f>
        <v/>
      </c>
      <c r="N23" s="39">
        <f>IF(Volym!N23&gt;0,'Summa Fältnorm cit'!N23/Volym!N23,"")</f>
        <v>0.3529411764705882</v>
      </c>
      <c r="O23" s="39">
        <f>IF(Volym!O23&gt;0,'Summa Fältnorm cit'!O23/Volym!O23,"")</f>
        <v>1.3636363636363635</v>
      </c>
      <c r="P23" s="39">
        <f>IF(Volym!P23&gt;0,'Summa Fältnorm cit'!P23/Volym!P23,"")</f>
        <v>0</v>
      </c>
      <c r="Q23" s="39" t="str">
        <f>IF(Volym!Q23&gt;0,'Summa Fältnorm cit'!Q23/Volym!Q23,"")</f>
        <v/>
      </c>
      <c r="R23" s="39">
        <f>IF(Volym!R23&gt;0,'Summa Fältnorm cit'!R23/Volym!R23,"")</f>
        <v>0.84</v>
      </c>
      <c r="S23" s="39" t="str">
        <f>IF(Volym!S23&gt;0,'Summa Fältnorm cit'!S23/Volym!S23,"")</f>
        <v/>
      </c>
      <c r="T23" s="45">
        <f>IF(Volym!T23&gt;0,'Summa Fältnorm cit'!T23/Volym!T23,"")</f>
        <v>1</v>
      </c>
      <c r="U23" s="39" t="str">
        <f>IF(Volym!U23&gt;0,'Summa Fältnorm cit'!U23/Volym!U23,"")</f>
        <v/>
      </c>
      <c r="V23" s="39">
        <f>IF(Volym!V23&gt;0,'Summa Fältnorm cit'!V23/Volym!V23,"")</f>
        <v>0.65500000000000003</v>
      </c>
      <c r="W23" s="39">
        <f>IF(Volym!W23&gt;0,'Summa Fältnorm cit'!W23/Volym!W23,"")</f>
        <v>1.3104575163398693</v>
      </c>
      <c r="X23" s="39">
        <f>IF(Volym!X23&gt;0,'Summa Fältnorm cit'!X23/Volym!X23,"")</f>
        <v>0</v>
      </c>
      <c r="Y23" s="39">
        <f>IF(Volym!Y23&gt;0,'Summa Fältnorm cit'!Y23/Volym!Y23,"")</f>
        <v>1.1574074074074074</v>
      </c>
      <c r="Z23" s="39">
        <f>IF(Volym!Z23&gt;0,'Summa Fältnorm cit'!Z23/Volym!Z23,"")</f>
        <v>0.496</v>
      </c>
      <c r="AA23" s="39">
        <f>IF(Volym!AA23&gt;0,'Summa Fältnorm cit'!AA23/Volym!AA23,"")</f>
        <v>1.1482412060301508</v>
      </c>
      <c r="AB23" s="39">
        <f>IF(Volym!AB23&gt;0,'Summa Fältnorm cit'!AB23/Volym!AB23,"")</f>
        <v>0.28000000000000003</v>
      </c>
      <c r="AC23" s="39">
        <f>IF(Volym!AC23&gt;0,'Summa Fältnorm cit'!AC23/Volym!AC23,"")</f>
        <v>0</v>
      </c>
      <c r="AD23" s="39" t="str">
        <f>IF(Volym!AD23&gt;0,'Summa Fältnorm cit'!AD23/Volym!AD23,"")</f>
        <v/>
      </c>
      <c r="AE23" s="39">
        <f>IF(Volym!AE23&gt;0,'Summa Fältnorm cit'!AE23/Volym!AE23,"")</f>
        <v>0.79789473684210532</v>
      </c>
      <c r="AF23" s="39">
        <f>IF(Volym!AF23&gt;0,'Summa Fältnorm cit'!AF23/Volym!AF23,"")</f>
        <v>0</v>
      </c>
      <c r="AG23" s="39">
        <f>IF(Volym!AG23&gt;0,'Summa Fältnorm cit'!AG23/Volym!AG23,"")</f>
        <v>0.49689440993788819</v>
      </c>
      <c r="AH23" s="39" t="str">
        <f>IF(Volym!AH23&gt;0,'Summa Fältnorm cit'!AH23/Volym!AH23,"")</f>
        <v/>
      </c>
      <c r="AI23" s="39">
        <f>IF(Volym!AI23&gt;0,'Summa Fältnorm cit'!AI23/Volym!AI23,"")</f>
        <v>1.152542372881356</v>
      </c>
      <c r="AJ23" s="39" t="str">
        <f>IF(Volym!AJ23&gt;0,'Summa Fältnorm cit'!AJ23/Volym!AJ23,"")</f>
        <v/>
      </c>
      <c r="AK23" s="39">
        <f>IF(Volym!AK23&gt;0,'Summa Fältnorm cit'!AK23/Volym!AK23,"")</f>
        <v>0.6388407623247756</v>
      </c>
    </row>
    <row r="24" spans="1:37" x14ac:dyDescent="0.3">
      <c r="A24" s="2" t="s">
        <v>57</v>
      </c>
      <c r="B24" s="3" t="str">
        <f>IF(Volym!B24&gt;0,'Summa Fältnorm cit'!B24/Volym!B24,"")</f>
        <v/>
      </c>
      <c r="C24" s="3">
        <f>IF(Volym!C24&gt;0,'Summa Fältnorm cit'!C24/Volym!C24,"")</f>
        <v>2.2846975088967971</v>
      </c>
      <c r="D24" s="3">
        <f>IF(Volym!D24&gt;0,'Summa Fältnorm cit'!D24/Volym!D24,"")</f>
        <v>1.4143646408839778</v>
      </c>
      <c r="E24" s="3" t="str">
        <f>IF(Volym!E24&gt;0,'Summa Fältnorm cit'!E24/Volym!E24,"")</f>
        <v/>
      </c>
      <c r="F24" s="3">
        <f>IF(Volym!F24&gt;0,'Summa Fältnorm cit'!F24/Volym!F24,"")</f>
        <v>0</v>
      </c>
      <c r="G24" s="3">
        <f>IF(Volym!G24&gt;0,'Summa Fältnorm cit'!G24/Volym!G24,"")</f>
        <v>5.1244509516837476E-2</v>
      </c>
      <c r="H24" s="3">
        <f>IF(Volym!H24&gt;0,'Summa Fältnorm cit'!H24/Volym!H24,"")</f>
        <v>2.5492424242424243</v>
      </c>
      <c r="I24" s="3">
        <f>IF(Volym!I24&gt;0,'Summa Fältnorm cit'!I24/Volym!I24,"")</f>
        <v>0.37362637362637363</v>
      </c>
      <c r="J24" s="3">
        <f>IF(Volym!J24&gt;0,'Summa Fältnorm cit'!J24/Volym!J24,"")</f>
        <v>0.37359550561797755</v>
      </c>
      <c r="K24" s="3">
        <f>IF(Volym!K24&gt;0,'Summa Fältnorm cit'!K24/Volym!K24,"")</f>
        <v>0</v>
      </c>
      <c r="L24" s="3">
        <f>IF(Volym!L24&gt;0,'Summa Fältnorm cit'!L24/Volym!L24,"")</f>
        <v>1.0441919191919191</v>
      </c>
      <c r="M24" s="3" t="str">
        <f>IF(Volym!M24&gt;0,'Summa Fältnorm cit'!M24/Volym!M24,"")</f>
        <v/>
      </c>
      <c r="N24" s="3">
        <f>IF(Volym!N24&gt;0,'Summa Fältnorm cit'!N24/Volym!N24,"")</f>
        <v>0</v>
      </c>
      <c r="O24" s="3">
        <f>IF(Volym!O24&gt;0,'Summa Fältnorm cit'!O24/Volym!O24,"")</f>
        <v>0.48000000000000004</v>
      </c>
      <c r="P24" s="3">
        <f>IF(Volym!P24&gt;0,'Summa Fältnorm cit'!P24/Volym!P24,"")</f>
        <v>1.3816666666666666</v>
      </c>
      <c r="Q24" s="3" t="str">
        <f>IF(Volym!Q24&gt;0,'Summa Fältnorm cit'!Q24/Volym!Q24,"")</f>
        <v/>
      </c>
      <c r="R24" s="3">
        <f>IF(Volym!R24&gt;0,'Summa Fältnorm cit'!R24/Volym!R24,"")</f>
        <v>1.1554216867469878</v>
      </c>
      <c r="S24" s="3" t="str">
        <f>IF(Volym!S24&gt;0,'Summa Fältnorm cit'!S24/Volym!S24,"")</f>
        <v/>
      </c>
      <c r="T24" s="45" t="str">
        <f>IF(Volym!T24&gt;0,'Summa Fältnorm cit'!T24/Volym!T24,"")</f>
        <v/>
      </c>
      <c r="U24" s="3">
        <f>IF(Volym!U24&gt;0,'Summa Fältnorm cit'!U24/Volym!U24,"")</f>
        <v>1.5677966101694918</v>
      </c>
      <c r="V24" s="3">
        <f>IF(Volym!V24&gt;0,'Summa Fältnorm cit'!V24/Volym!V24,"")</f>
        <v>0</v>
      </c>
      <c r="W24" s="3">
        <f>IF(Volym!W24&gt;0,'Summa Fältnorm cit'!W24/Volym!W24,"")</f>
        <v>1.3236870310825295</v>
      </c>
      <c r="X24" s="3">
        <f>IF(Volym!X24&gt;0,'Summa Fältnorm cit'!X24/Volym!X24,"")</f>
        <v>0</v>
      </c>
      <c r="Y24" s="3" t="str">
        <f>IF(Volym!Y24&gt;0,'Summa Fältnorm cit'!Y24/Volym!Y24,"")</f>
        <v/>
      </c>
      <c r="Z24" s="3">
        <f>IF(Volym!Z24&gt;0,'Summa Fältnorm cit'!Z24/Volym!Z24,"")</f>
        <v>0.80833333333333335</v>
      </c>
      <c r="AA24" s="3">
        <f>IF(Volym!AA24&gt;0,'Summa Fältnorm cit'!AA24/Volym!AA24,"")</f>
        <v>1.52125</v>
      </c>
      <c r="AB24" s="3">
        <f>IF(Volym!AB24&gt;0,'Summa Fältnorm cit'!AB24/Volym!AB24,"")</f>
        <v>0.5</v>
      </c>
      <c r="AC24" s="3">
        <f>IF(Volym!AC24&gt;0,'Summa Fältnorm cit'!AC24/Volym!AC24,"")</f>
        <v>1.4146341463414633</v>
      </c>
      <c r="AD24" s="3" t="str">
        <f>IF(Volym!AD24&gt;0,'Summa Fältnorm cit'!AD24/Volym!AD24,"")</f>
        <v/>
      </c>
      <c r="AE24" s="3">
        <f>IF(Volym!AE24&gt;0,'Summa Fältnorm cit'!AE24/Volym!AE24,"")</f>
        <v>0.33999999999999997</v>
      </c>
      <c r="AF24" s="3">
        <f>IF(Volym!AF24&gt;0,'Summa Fältnorm cit'!AF24/Volym!AF24,"")</f>
        <v>0.41</v>
      </c>
      <c r="AG24" s="3" t="str">
        <f>IF(Volym!AG24&gt;0,'Summa Fältnorm cit'!AG24/Volym!AG24,"")</f>
        <v/>
      </c>
      <c r="AH24" s="3">
        <f>IF(Volym!AH24&gt;0,'Summa Fältnorm cit'!AH24/Volym!AH24,"")</f>
        <v>3.5294117647058823E-2</v>
      </c>
      <c r="AI24" s="3">
        <f>IF(Volym!AI24&gt;0,'Summa Fältnorm cit'!AI24/Volym!AI24,"")</f>
        <v>2.1860465116279069</v>
      </c>
      <c r="AJ24" s="3" t="str">
        <f>IF(Volym!AJ24&gt;0,'Summa Fältnorm cit'!AJ24/Volym!AJ24,"")</f>
        <v/>
      </c>
      <c r="AK24" s="3">
        <f>IF(Volym!AK24&gt;0,'Summa Fältnorm cit'!AK24/Volym!AK24,"")</f>
        <v>0.92654385355115265</v>
      </c>
    </row>
    <row r="25" spans="1:37" x14ac:dyDescent="0.3">
      <c r="A25" s="2" t="s">
        <v>58</v>
      </c>
      <c r="B25" s="3" t="str">
        <f>IF(Volym!B25&gt;0,'Summa Fältnorm cit'!B25/Volym!B25,"")</f>
        <v/>
      </c>
      <c r="C25" s="3">
        <f>IF(Volym!C25&gt;0,'Summa Fältnorm cit'!C25/Volym!C25,"")</f>
        <v>1.4413489736070382</v>
      </c>
      <c r="D25" s="3">
        <f>IF(Volym!D25&gt;0,'Summa Fältnorm cit'!D25/Volym!D25,"")</f>
        <v>1.1499999999999999</v>
      </c>
      <c r="E25" s="3" t="str">
        <f>IF(Volym!E25&gt;0,'Summa Fältnorm cit'!E25/Volym!E25,"")</f>
        <v/>
      </c>
      <c r="F25" s="3">
        <f>IF(Volym!F25&gt;0,'Summa Fältnorm cit'!F25/Volym!F25,"")</f>
        <v>0</v>
      </c>
      <c r="G25" s="3" t="str">
        <f>IF(Volym!G25&gt;0,'Summa Fältnorm cit'!G25/Volym!G25,"")</f>
        <v/>
      </c>
      <c r="H25" s="3" t="str">
        <f>IF(Volym!H25&gt;0,'Summa Fältnorm cit'!H25/Volym!H25,"")</f>
        <v/>
      </c>
      <c r="I25" s="3">
        <f>IF(Volym!I25&gt;0,'Summa Fältnorm cit'!I25/Volym!I25,"")</f>
        <v>2.8656716417910446</v>
      </c>
      <c r="J25" s="3">
        <f>IF(Volym!J25&gt;0,'Summa Fältnorm cit'!J25/Volym!J25,"")</f>
        <v>1.048</v>
      </c>
      <c r="K25" s="3" t="str">
        <f>IF(Volym!K25&gt;0,'Summa Fältnorm cit'!K25/Volym!K25,"")</f>
        <v/>
      </c>
      <c r="L25" s="3" t="str">
        <f>IF(Volym!L25&gt;0,'Summa Fältnorm cit'!L25/Volym!L25,"")</f>
        <v/>
      </c>
      <c r="M25" s="3" t="str">
        <f>IF(Volym!M25&gt;0,'Summa Fältnorm cit'!M25/Volym!M25,"")</f>
        <v/>
      </c>
      <c r="N25" s="3">
        <f>IF(Volym!N25&gt;0,'Summa Fältnorm cit'!N25/Volym!N25,"")</f>
        <v>0.57831325301204817</v>
      </c>
      <c r="O25" s="3" t="str">
        <f>IF(Volym!O25&gt;0,'Summa Fältnorm cit'!O25/Volym!O25,"")</f>
        <v/>
      </c>
      <c r="P25" s="3" t="str">
        <f>IF(Volym!P25&gt;0,'Summa Fältnorm cit'!P25/Volym!P25,"")</f>
        <v/>
      </c>
      <c r="Q25" s="3">
        <f>IF(Volym!Q25&gt;0,'Summa Fältnorm cit'!Q25/Volym!Q25,"")</f>
        <v>0</v>
      </c>
      <c r="R25" s="3">
        <f>IF(Volym!R25&gt;0,'Summa Fältnorm cit'!R25/Volym!R25,"")</f>
        <v>0.96969696969696972</v>
      </c>
      <c r="S25" s="3" t="str">
        <f>IF(Volym!S25&gt;0,'Summa Fältnorm cit'!S25/Volym!S25,"")</f>
        <v/>
      </c>
      <c r="T25" s="45">
        <f>IF(Volym!T25&gt;0,'Summa Fältnorm cit'!T25/Volym!T25,"")</f>
        <v>1</v>
      </c>
      <c r="U25" s="3" t="str">
        <f>IF(Volym!U25&gt;0,'Summa Fältnorm cit'!U25/Volym!U25,"")</f>
        <v/>
      </c>
      <c r="V25" s="3" t="str">
        <f>IF(Volym!V25&gt;0,'Summa Fältnorm cit'!V25/Volym!V25,"")</f>
        <v/>
      </c>
      <c r="W25" s="3" t="str">
        <f>IF(Volym!W25&gt;0,'Summa Fältnorm cit'!W25/Volym!W25,"")</f>
        <v/>
      </c>
      <c r="X25" s="3" t="str">
        <f>IF(Volym!X25&gt;0,'Summa Fältnorm cit'!X25/Volym!X25,"")</f>
        <v/>
      </c>
      <c r="Y25" s="3" t="str">
        <f>IF(Volym!Y25&gt;0,'Summa Fältnorm cit'!Y25/Volym!Y25,"")</f>
        <v/>
      </c>
      <c r="Z25" s="3" t="str">
        <f>IF(Volym!Z25&gt;0,'Summa Fältnorm cit'!Z25/Volym!Z25,"")</f>
        <v/>
      </c>
      <c r="AA25" s="3" t="str">
        <f>IF(Volym!AA25&gt;0,'Summa Fältnorm cit'!AA25/Volym!AA25,"")</f>
        <v/>
      </c>
      <c r="AB25" s="3">
        <f>IF(Volym!AB25&gt;0,'Summa Fältnorm cit'!AB25/Volym!AB25,"")</f>
        <v>0.6</v>
      </c>
      <c r="AC25" s="3" t="str">
        <f>IF(Volym!AC25&gt;0,'Summa Fältnorm cit'!AC25/Volym!AC25,"")</f>
        <v/>
      </c>
      <c r="AD25" s="3" t="str">
        <f>IF(Volym!AD25&gt;0,'Summa Fältnorm cit'!AD25/Volym!AD25,"")</f>
        <v/>
      </c>
      <c r="AE25" s="3" t="str">
        <f>IF(Volym!AE25&gt;0,'Summa Fältnorm cit'!AE25/Volym!AE25,"")</f>
        <v/>
      </c>
      <c r="AF25" s="3" t="str">
        <f>IF(Volym!AF25&gt;0,'Summa Fältnorm cit'!AF25/Volym!AF25,"")</f>
        <v/>
      </c>
      <c r="AG25" s="3" t="str">
        <f>IF(Volym!AG25&gt;0,'Summa Fältnorm cit'!AG25/Volym!AG25,"")</f>
        <v/>
      </c>
      <c r="AH25" s="3" t="str">
        <f>IF(Volym!AH25&gt;0,'Summa Fältnorm cit'!AH25/Volym!AH25,"")</f>
        <v/>
      </c>
      <c r="AI25" s="3" t="str">
        <f>IF(Volym!AI25&gt;0,'Summa Fältnorm cit'!AI25/Volym!AI25,"")</f>
        <v/>
      </c>
      <c r="AJ25" s="3" t="str">
        <f>IF(Volym!AJ25&gt;0,'Summa Fältnorm cit'!AJ25/Volym!AJ25,"")</f>
        <v/>
      </c>
      <c r="AK25" s="3">
        <f>IF(Volym!AK25&gt;0,'Summa Fältnorm cit'!AK25/Volym!AK25,"")</f>
        <v>1.1746376811594208</v>
      </c>
    </row>
    <row r="26" spans="1:37" x14ac:dyDescent="0.3">
      <c r="A26" s="2" t="s">
        <v>59</v>
      </c>
      <c r="B26" s="3" t="str">
        <f>IF(Volym!B26&gt;0,'Summa Fältnorm cit'!B26/Volym!B26,"")</f>
        <v/>
      </c>
      <c r="C26" s="3">
        <f>IF(Volym!C26&gt;0,'Summa Fältnorm cit'!C26/Volym!C26,"")</f>
        <v>0.75390625</v>
      </c>
      <c r="D26" s="3">
        <f>IF(Volym!D26&gt;0,'Summa Fältnorm cit'!D26/Volym!D26,"")</f>
        <v>0</v>
      </c>
      <c r="E26" s="3" t="str">
        <f>IF(Volym!E26&gt;0,'Summa Fältnorm cit'!E26/Volym!E26,"")</f>
        <v/>
      </c>
      <c r="F26" s="3">
        <f>IF(Volym!F26&gt;0,'Summa Fältnorm cit'!F26/Volym!F26,"")</f>
        <v>0.5</v>
      </c>
      <c r="G26" s="3">
        <f>IF(Volym!G26&gt;0,'Summa Fältnorm cit'!G26/Volym!G26,"")</f>
        <v>0.42461538461538456</v>
      </c>
      <c r="H26" s="3">
        <f>IF(Volym!H26&gt;0,'Summa Fältnorm cit'!H26/Volym!H26,"")</f>
        <v>0.6428571428571429</v>
      </c>
      <c r="I26" s="3">
        <f>IF(Volym!I26&gt;0,'Summa Fältnorm cit'!I26/Volym!I26,"")</f>
        <v>0.50442477876106195</v>
      </c>
      <c r="J26" s="3">
        <f>IF(Volym!J26&gt;0,'Summa Fältnorm cit'!J26/Volym!J26,"")</f>
        <v>0.84743346007604559</v>
      </c>
      <c r="K26" s="3">
        <f>IF(Volym!K26&gt;0,'Summa Fältnorm cit'!K26/Volym!K26,"")</f>
        <v>0.60799999999999998</v>
      </c>
      <c r="L26" s="3">
        <f>IF(Volym!L26&gt;0,'Summa Fältnorm cit'!L26/Volym!L26,"")</f>
        <v>0</v>
      </c>
      <c r="M26" s="3">
        <f>IF(Volym!M26&gt;0,'Summa Fältnorm cit'!M26/Volym!M26,"")</f>
        <v>1.88</v>
      </c>
      <c r="N26" s="3">
        <f>IF(Volym!N26&gt;0,'Summa Fältnorm cit'!N26/Volym!N26,"")</f>
        <v>0.5636363636363636</v>
      </c>
      <c r="O26" s="3">
        <f>IF(Volym!O26&gt;0,'Summa Fältnorm cit'!O26/Volym!O26,"")</f>
        <v>0.91248770894788589</v>
      </c>
      <c r="P26" s="3">
        <f>IF(Volym!P26&gt;0,'Summa Fältnorm cit'!P26/Volym!P26,"")</f>
        <v>0.71172962226640157</v>
      </c>
      <c r="Q26" s="3">
        <f>IF(Volym!Q26&gt;0,'Summa Fältnorm cit'!Q26/Volym!Q26,"")</f>
        <v>0.27272727272727271</v>
      </c>
      <c r="R26" s="3">
        <f>IF(Volym!R26&gt;0,'Summa Fältnorm cit'!R26/Volym!R26,"")</f>
        <v>1.1013157894736842</v>
      </c>
      <c r="S26" s="3">
        <f>IF(Volym!S26&gt;0,'Summa Fältnorm cit'!S26/Volym!S26,"")</f>
        <v>0</v>
      </c>
      <c r="T26" s="45">
        <f>IF(Volym!T26&gt;0,'Summa Fältnorm cit'!T26/Volym!T26,"")</f>
        <v>1</v>
      </c>
      <c r="U26" s="3">
        <f>IF(Volym!U26&gt;0,'Summa Fältnorm cit'!U26/Volym!U26,"")</f>
        <v>0.21212121212121213</v>
      </c>
      <c r="V26" s="3" t="str">
        <f>IF(Volym!V26&gt;0,'Summa Fältnorm cit'!V26/Volym!V26,"")</f>
        <v/>
      </c>
      <c r="W26" s="3">
        <f>IF(Volym!W26&gt;0,'Summa Fältnorm cit'!W26/Volym!W26,"")</f>
        <v>0.29125000000000001</v>
      </c>
      <c r="X26" s="3">
        <f>IF(Volym!X26&gt;0,'Summa Fältnorm cit'!X26/Volym!X26,"")</f>
        <v>0.75272727272727269</v>
      </c>
      <c r="Y26" s="3" t="str">
        <f>IF(Volym!Y26&gt;0,'Summa Fältnorm cit'!Y26/Volym!Y26,"")</f>
        <v/>
      </c>
      <c r="Z26" s="3">
        <f>IF(Volym!Z26&gt;0,'Summa Fältnorm cit'!Z26/Volym!Z26,"")</f>
        <v>0.83924349881796678</v>
      </c>
      <c r="AA26" s="3">
        <f>IF(Volym!AA26&gt;0,'Summa Fältnorm cit'!AA26/Volym!AA26,"")</f>
        <v>0.5140845070422535</v>
      </c>
      <c r="AB26" s="3">
        <f>IF(Volym!AB26&gt;0,'Summa Fältnorm cit'!AB26/Volym!AB26,"")</f>
        <v>0.34594594594594591</v>
      </c>
      <c r="AC26" s="3">
        <f>IF(Volym!AC26&gt;0,'Summa Fältnorm cit'!AC26/Volym!AC26,"")</f>
        <v>5.8394160583941604E-2</v>
      </c>
      <c r="AD26" s="3" t="str">
        <f>IF(Volym!AD26&gt;0,'Summa Fältnorm cit'!AD26/Volym!AD26,"")</f>
        <v/>
      </c>
      <c r="AE26" s="3">
        <f>IF(Volym!AE26&gt;0,'Summa Fältnorm cit'!AE26/Volym!AE26,"")</f>
        <v>2.168674698795181</v>
      </c>
      <c r="AF26" s="3">
        <f>IF(Volym!AF26&gt;0,'Summa Fältnorm cit'!AF26/Volym!AF26,"")</f>
        <v>0.65232163080407701</v>
      </c>
      <c r="AG26" s="3">
        <f>IF(Volym!AG26&gt;0,'Summa Fältnorm cit'!AG26/Volym!AG26,"")</f>
        <v>0.8666666666666667</v>
      </c>
      <c r="AH26" s="3">
        <f>IF(Volym!AH26&gt;0,'Summa Fältnorm cit'!AH26/Volym!AH26,"")</f>
        <v>2.34</v>
      </c>
      <c r="AI26" s="3">
        <f>IF(Volym!AI26&gt;0,'Summa Fältnorm cit'!AI26/Volym!AI26,"")</f>
        <v>0.42424242424242425</v>
      </c>
      <c r="AJ26" s="3" t="str">
        <f>IF(Volym!AJ26&gt;0,'Summa Fältnorm cit'!AJ26/Volym!AJ26,"")</f>
        <v/>
      </c>
      <c r="AK26" s="3">
        <f>IF(Volym!AK26&gt;0,'Summa Fältnorm cit'!AK26/Volym!AK26,"")</f>
        <v>0.73432935481178518</v>
      </c>
    </row>
    <row r="27" spans="1:37" x14ac:dyDescent="0.3">
      <c r="A27" s="2" t="s">
        <v>60</v>
      </c>
      <c r="B27" s="3" t="str">
        <f>IF(Volym!B27&gt;0,'Summa Fältnorm cit'!B27/Volym!B27,"")</f>
        <v/>
      </c>
      <c r="C27" s="3">
        <f>IF(Volym!C27&gt;0,'Summa Fältnorm cit'!C27/Volym!C27,"")</f>
        <v>0.89935760171306212</v>
      </c>
      <c r="D27" s="3">
        <f>IF(Volym!D27&gt;0,'Summa Fältnorm cit'!D27/Volym!D27,"")</f>
        <v>0.50857142857142856</v>
      </c>
      <c r="E27" s="3">
        <f>IF(Volym!E27&gt;0,'Summa Fältnorm cit'!E27/Volym!E27,"")</f>
        <v>0</v>
      </c>
      <c r="F27" s="3" t="str">
        <f>IF(Volym!F27&gt;0,'Summa Fältnorm cit'!F27/Volym!F27,"")</f>
        <v/>
      </c>
      <c r="G27" s="3">
        <f>IF(Volym!G27&gt;0,'Summa Fältnorm cit'!G27/Volym!G27,"")</f>
        <v>1.1188888888888888</v>
      </c>
      <c r="H27" s="3">
        <f>IF(Volym!H27&gt;0,'Summa Fältnorm cit'!H27/Volym!H27,"")</f>
        <v>0.21656050955414013</v>
      </c>
      <c r="I27" s="3">
        <f>IF(Volym!I27&gt;0,'Summa Fältnorm cit'!I27/Volym!I27,"")</f>
        <v>1.1675675675675676</v>
      </c>
      <c r="J27" s="3">
        <f>IF(Volym!J27&gt;0,'Summa Fältnorm cit'!J27/Volym!J27,"")</f>
        <v>1.673545966228893</v>
      </c>
      <c r="K27" s="3">
        <f>IF(Volym!K27&gt;0,'Summa Fältnorm cit'!K27/Volym!K27,"")</f>
        <v>1.9635974304068522</v>
      </c>
      <c r="L27" s="3">
        <f>IF(Volym!L27&gt;0,'Summa Fältnorm cit'!L27/Volym!L27,"")</f>
        <v>1.8702422145328719</v>
      </c>
      <c r="M27" s="3">
        <f>IF(Volym!M27&gt;0,'Summa Fältnorm cit'!M27/Volym!M27,"")</f>
        <v>0</v>
      </c>
      <c r="N27" s="3" t="str">
        <f>IF(Volym!N27&gt;0,'Summa Fältnorm cit'!N27/Volym!N27,"")</f>
        <v/>
      </c>
      <c r="O27" s="3">
        <f>IF(Volym!O27&gt;0,'Summa Fältnorm cit'!O27/Volym!O27,"")</f>
        <v>0.16666666666666666</v>
      </c>
      <c r="P27" s="3" t="str">
        <f>IF(Volym!P27&gt;0,'Summa Fältnorm cit'!P27/Volym!P27,"")</f>
        <v/>
      </c>
      <c r="Q27" s="3" t="str">
        <f>IF(Volym!Q27&gt;0,'Summa Fältnorm cit'!Q27/Volym!Q27,"")</f>
        <v/>
      </c>
      <c r="R27" s="3">
        <f>IF(Volym!R27&gt;0,'Summa Fältnorm cit'!R27/Volym!R27,"")</f>
        <v>0.8196450680973999</v>
      </c>
      <c r="S27" s="3" t="str">
        <f>IF(Volym!S27&gt;0,'Summa Fältnorm cit'!S27/Volym!S27,"")</f>
        <v/>
      </c>
      <c r="T27" s="45">
        <f>IF(Volym!T27&gt;0,'Summa Fältnorm cit'!T27/Volym!T27,"")</f>
        <v>1</v>
      </c>
      <c r="U27" s="3">
        <f>IF(Volym!U27&gt;0,'Summa Fältnorm cit'!U27/Volym!U27,"")</f>
        <v>0.2</v>
      </c>
      <c r="V27" s="3" t="str">
        <f>IF(Volym!V27&gt;0,'Summa Fältnorm cit'!V27/Volym!V27,"")</f>
        <v/>
      </c>
      <c r="W27" s="3">
        <f>IF(Volym!W27&gt;0,'Summa Fältnorm cit'!W27/Volym!W27,"")</f>
        <v>0.58280922431865834</v>
      </c>
      <c r="X27" s="3">
        <f>IF(Volym!X27&gt;0,'Summa Fältnorm cit'!X27/Volym!X27,"")</f>
        <v>0</v>
      </c>
      <c r="Y27" s="3" t="str">
        <f>IF(Volym!Y27&gt;0,'Summa Fältnorm cit'!Y27/Volym!Y27,"")</f>
        <v/>
      </c>
      <c r="Z27" s="3">
        <f>IF(Volym!Z27&gt;0,'Summa Fältnorm cit'!Z27/Volym!Z27,"")</f>
        <v>2.2694954128440363</v>
      </c>
      <c r="AA27" s="3">
        <f>IF(Volym!AA27&gt;0,'Summa Fältnorm cit'!AA27/Volym!AA27,"")</f>
        <v>1.2865168539325842</v>
      </c>
      <c r="AB27" s="3">
        <f>IF(Volym!AB27&gt;0,'Summa Fältnorm cit'!AB27/Volym!AB27,"")</f>
        <v>0.78632478632478642</v>
      </c>
      <c r="AC27" s="3">
        <f>IF(Volym!AC27&gt;0,'Summa Fältnorm cit'!AC27/Volym!AC27,"")</f>
        <v>0</v>
      </c>
      <c r="AD27" s="3" t="str">
        <f>IF(Volym!AD27&gt;0,'Summa Fältnorm cit'!AD27/Volym!AD27,"")</f>
        <v/>
      </c>
      <c r="AE27" s="3">
        <f>IF(Volym!AE27&gt;0,'Summa Fältnorm cit'!AE27/Volym!AE27,"")</f>
        <v>0.42163355408388514</v>
      </c>
      <c r="AF27" s="3">
        <f>IF(Volym!AF27&gt;0,'Summa Fältnorm cit'!AF27/Volym!AF27,"")</f>
        <v>0.10893854748603352</v>
      </c>
      <c r="AG27" s="3">
        <f>IF(Volym!AG27&gt;0,'Summa Fältnorm cit'!AG27/Volym!AG27,"")</f>
        <v>0.38666666666666666</v>
      </c>
      <c r="AH27" s="3">
        <f>IF(Volym!AH27&gt;0,'Summa Fältnorm cit'!AH27/Volym!AH27,"")</f>
        <v>0</v>
      </c>
      <c r="AI27" s="3">
        <f>IF(Volym!AI27&gt;0,'Summa Fältnorm cit'!AI27/Volym!AI27,"")</f>
        <v>1.65</v>
      </c>
      <c r="AJ27" s="3" t="str">
        <f>IF(Volym!AJ27&gt;0,'Summa Fältnorm cit'!AJ27/Volym!AJ27,"")</f>
        <v/>
      </c>
      <c r="AK27" s="3">
        <f>IF(Volym!AK27&gt;0,'Summa Fältnorm cit'!AK27/Volym!AK27,"")</f>
        <v>1.0643869076697607</v>
      </c>
    </row>
    <row r="28" spans="1:37" x14ac:dyDescent="0.3">
      <c r="A28" s="2" t="s">
        <v>61</v>
      </c>
      <c r="B28" s="3" t="str">
        <f>IF(Volym!B28&gt;0,'Summa Fältnorm cit'!B28/Volym!B28,"")</f>
        <v/>
      </c>
      <c r="C28" s="3">
        <f>IF(Volym!C28&gt;0,'Summa Fältnorm cit'!C28/Volym!C28,"")</f>
        <v>0.94360385144429171</v>
      </c>
      <c r="D28" s="3">
        <f>IF(Volym!D28&gt;0,'Summa Fältnorm cit'!D28/Volym!D28,"")</f>
        <v>1.9428571428571428</v>
      </c>
      <c r="E28" s="3">
        <f>IF(Volym!E28&gt;0,'Summa Fältnorm cit'!E28/Volym!E28,"")</f>
        <v>0.75</v>
      </c>
      <c r="F28" s="3" t="str">
        <f>IF(Volym!F28&gt;0,'Summa Fältnorm cit'!F28/Volym!F28,"")</f>
        <v/>
      </c>
      <c r="G28" s="3">
        <f>IF(Volym!G28&gt;0,'Summa Fältnorm cit'!G28/Volym!G28,"")</f>
        <v>0.12666666666666668</v>
      </c>
      <c r="H28" s="3">
        <f>IF(Volym!H28&gt;0,'Summa Fältnorm cit'!H28/Volym!H28,"")</f>
        <v>4.290516206482593</v>
      </c>
      <c r="I28" s="3">
        <f>IF(Volym!I28&gt;0,'Summa Fältnorm cit'!I28/Volym!I28,"")</f>
        <v>1.8333333333333335</v>
      </c>
      <c r="J28" s="3">
        <f>IF(Volym!J28&gt;0,'Summa Fältnorm cit'!J28/Volym!J28,"")</f>
        <v>3.4285714285714287E-2</v>
      </c>
      <c r="K28" s="3">
        <f>IF(Volym!K28&gt;0,'Summa Fältnorm cit'!K28/Volym!K28,"")</f>
        <v>0.42428571428571432</v>
      </c>
      <c r="L28" s="3" t="str">
        <f>IF(Volym!L28&gt;0,'Summa Fältnorm cit'!L28/Volym!L28,"")</f>
        <v/>
      </c>
      <c r="M28" s="3" t="str">
        <f>IF(Volym!M28&gt;0,'Summa Fältnorm cit'!M28/Volym!M28,"")</f>
        <v/>
      </c>
      <c r="N28" s="3">
        <f>IF(Volym!N28&gt;0,'Summa Fältnorm cit'!N28/Volym!N28,"")</f>
        <v>0.57333333333333336</v>
      </c>
      <c r="O28" s="3">
        <f>IF(Volym!O28&gt;0,'Summa Fältnorm cit'!O28/Volym!O28,"")</f>
        <v>1.34</v>
      </c>
      <c r="P28" s="3" t="str">
        <f>IF(Volym!P28&gt;0,'Summa Fältnorm cit'!P28/Volym!P28,"")</f>
        <v/>
      </c>
      <c r="Q28" s="3" t="str">
        <f>IF(Volym!Q28&gt;0,'Summa Fältnorm cit'!Q28/Volym!Q28,"")</f>
        <v/>
      </c>
      <c r="R28" s="3">
        <f>IF(Volym!R28&gt;0,'Summa Fältnorm cit'!R28/Volym!R28,"")</f>
        <v>0.59921259842519692</v>
      </c>
      <c r="S28" s="3" t="str">
        <f>IF(Volym!S28&gt;0,'Summa Fältnorm cit'!S28/Volym!S28,"")</f>
        <v/>
      </c>
      <c r="T28" s="45">
        <f>IF(Volym!T28&gt;0,'Summa Fältnorm cit'!T28/Volym!T28,"")</f>
        <v>1</v>
      </c>
      <c r="U28" s="3">
        <f>IF(Volym!U28&gt;0,'Summa Fältnorm cit'!U28/Volym!U28,"")</f>
        <v>0.68674698795180722</v>
      </c>
      <c r="V28" s="3" t="str">
        <f>IF(Volym!V28&gt;0,'Summa Fältnorm cit'!V28/Volym!V28,"")</f>
        <v/>
      </c>
      <c r="W28" s="3" t="str">
        <f>IF(Volym!W28&gt;0,'Summa Fältnorm cit'!W28/Volym!W28,"")</f>
        <v/>
      </c>
      <c r="X28" s="3" t="str">
        <f>IF(Volym!X28&gt;0,'Summa Fältnorm cit'!X28/Volym!X28,"")</f>
        <v/>
      </c>
      <c r="Y28" s="3" t="str">
        <f>IF(Volym!Y28&gt;0,'Summa Fältnorm cit'!Y28/Volym!Y28,"")</f>
        <v/>
      </c>
      <c r="Z28" s="3">
        <f>IF(Volym!Z28&gt;0,'Summa Fältnorm cit'!Z28/Volym!Z28,"")</f>
        <v>1.6091127098321343</v>
      </c>
      <c r="AA28" s="3">
        <f>IF(Volym!AA28&gt;0,'Summa Fältnorm cit'!AA28/Volym!AA28,"")</f>
        <v>1.2264150943396226</v>
      </c>
      <c r="AB28" s="3">
        <f>IF(Volym!AB28&gt;0,'Summa Fältnorm cit'!AB28/Volym!AB28,"")</f>
        <v>0</v>
      </c>
      <c r="AC28" s="3">
        <f>IF(Volym!AC28&gt;0,'Summa Fältnorm cit'!AC28/Volym!AC28,"")</f>
        <v>0.89156626506024095</v>
      </c>
      <c r="AD28" s="3" t="str">
        <f>IF(Volym!AD28&gt;0,'Summa Fältnorm cit'!AD28/Volym!AD28,"")</f>
        <v/>
      </c>
      <c r="AE28" s="3">
        <f>IF(Volym!AE28&gt;0,'Summa Fältnorm cit'!AE28/Volym!AE28,"")</f>
        <v>0</v>
      </c>
      <c r="AF28" s="3">
        <f>IF(Volym!AF28&gt;0,'Summa Fältnorm cit'!AF28/Volym!AF28,"")</f>
        <v>0.80161290322580636</v>
      </c>
      <c r="AG28" s="3">
        <f>IF(Volym!AG28&gt;0,'Summa Fältnorm cit'!AG28/Volym!AG28,"")</f>
        <v>1.42</v>
      </c>
      <c r="AH28" s="3" t="str">
        <f>IF(Volym!AH28&gt;0,'Summa Fältnorm cit'!AH28/Volym!AH28,"")</f>
        <v/>
      </c>
      <c r="AI28" s="3">
        <f>IF(Volym!AI28&gt;0,'Summa Fältnorm cit'!AI28/Volym!AI28,"")</f>
        <v>1.8</v>
      </c>
      <c r="AJ28" s="3">
        <f>IF(Volym!AJ28&gt;0,'Summa Fältnorm cit'!AJ28/Volym!AJ28,"")</f>
        <v>0</v>
      </c>
      <c r="AK28" s="3">
        <f>IF(Volym!AK28&gt;0,'Summa Fältnorm cit'!AK28/Volym!AK28,"")</f>
        <v>1.2330405814657779</v>
      </c>
    </row>
    <row r="29" spans="1:37" x14ac:dyDescent="0.3">
      <c r="A29" s="2" t="s">
        <v>62</v>
      </c>
      <c r="B29" s="3">
        <f>IF(Volym!B29&gt;0,'Summa Fältnorm cit'!B29/Volym!B29,"")</f>
        <v>2.9150326797385619</v>
      </c>
      <c r="C29" s="3">
        <f>IF(Volym!C29&gt;0,'Summa Fältnorm cit'!C29/Volym!C29,"")</f>
        <v>1.344954128440367</v>
      </c>
      <c r="D29" s="3">
        <f>IF(Volym!D29&gt;0,'Summa Fältnorm cit'!D29/Volym!D29,"")</f>
        <v>0.6035313001605136</v>
      </c>
      <c r="E29" s="3">
        <f>IF(Volym!E29&gt;0,'Summa Fältnorm cit'!E29/Volym!E29,"")</f>
        <v>0</v>
      </c>
      <c r="F29" s="3">
        <f>IF(Volym!F29&gt;0,'Summa Fältnorm cit'!F29/Volym!F29,"")</f>
        <v>0.4324324324324324</v>
      </c>
      <c r="G29" s="3">
        <f>IF(Volym!G29&gt;0,'Summa Fältnorm cit'!G29/Volym!G29,"")</f>
        <v>0.74185174502451678</v>
      </c>
      <c r="H29" s="3" t="str">
        <f>IF(Volym!H29&gt;0,'Summa Fältnorm cit'!H29/Volym!H29,"")</f>
        <v/>
      </c>
      <c r="I29" s="3">
        <f>IF(Volym!I29&gt;0,'Summa Fältnorm cit'!I29/Volym!I29,"")</f>
        <v>0.46296296296296291</v>
      </c>
      <c r="J29" s="3">
        <f>IF(Volym!J29&gt;0,'Summa Fältnorm cit'!J29/Volym!J29,"")</f>
        <v>0.30035335689045933</v>
      </c>
      <c r="K29" s="3">
        <f>IF(Volym!K29&gt;0,'Summa Fältnorm cit'!K29/Volym!K29,"")</f>
        <v>0.56666666666666665</v>
      </c>
      <c r="L29" s="3">
        <f>IF(Volym!L29&gt;0,'Summa Fältnorm cit'!L29/Volym!L29,"")</f>
        <v>0.68876313662085697</v>
      </c>
      <c r="M29" s="3" t="str">
        <f>IF(Volym!M29&gt;0,'Summa Fältnorm cit'!M29/Volym!M29,"")</f>
        <v/>
      </c>
      <c r="N29" s="3">
        <f>IF(Volym!N29&gt;0,'Summa Fältnorm cit'!N29/Volym!N29,"")</f>
        <v>0.23076923076923075</v>
      </c>
      <c r="O29" s="3">
        <f>IF(Volym!O29&gt;0,'Summa Fältnorm cit'!O29/Volym!O29,"")</f>
        <v>1.1804511278195489</v>
      </c>
      <c r="P29" s="3">
        <f>IF(Volym!P29&gt;0,'Summa Fältnorm cit'!P29/Volym!P29,"")</f>
        <v>2.34</v>
      </c>
      <c r="Q29" s="3" t="str">
        <f>IF(Volym!Q29&gt;0,'Summa Fältnorm cit'!Q29/Volym!Q29,"")</f>
        <v/>
      </c>
      <c r="R29" s="3">
        <f>IF(Volym!R29&gt;0,'Summa Fältnorm cit'!R29/Volym!R29,"")</f>
        <v>2.1373768792120269</v>
      </c>
      <c r="S29" s="3" t="str">
        <f>IF(Volym!S29&gt;0,'Summa Fältnorm cit'!S29/Volym!S29,"")</f>
        <v/>
      </c>
      <c r="T29" s="45" t="str">
        <f>IF(Volym!T29&gt;0,'Summa Fältnorm cit'!T29/Volym!T29,"")</f>
        <v/>
      </c>
      <c r="U29" s="3">
        <f>IF(Volym!U29&gt;0,'Summa Fältnorm cit'!U29/Volym!U29,"")</f>
        <v>0.37873754152823919</v>
      </c>
      <c r="V29" s="3" t="str">
        <f>IF(Volym!V29&gt;0,'Summa Fältnorm cit'!V29/Volym!V29,"")</f>
        <v/>
      </c>
      <c r="W29" s="3" t="str">
        <f>IF(Volym!W29&gt;0,'Summa Fältnorm cit'!W29/Volym!W29,"")</f>
        <v/>
      </c>
      <c r="X29" s="3">
        <f>IF(Volym!X29&gt;0,'Summa Fältnorm cit'!X29/Volym!X29,"")</f>
        <v>0</v>
      </c>
      <c r="Y29" s="3">
        <f>IF(Volym!Y29&gt;0,'Summa Fältnorm cit'!Y29/Volym!Y29,"")</f>
        <v>0.16</v>
      </c>
      <c r="Z29" s="3">
        <f>IF(Volym!Z29&gt;0,'Summa Fältnorm cit'!Z29/Volym!Z29,"")</f>
        <v>1.3287904599659284</v>
      </c>
      <c r="AA29" s="3">
        <f>IF(Volym!AA29&gt;0,'Summa Fältnorm cit'!AA29/Volym!AA29,"")</f>
        <v>0.57272727272727275</v>
      </c>
      <c r="AB29" s="3">
        <f>IF(Volym!AB29&gt;0,'Summa Fältnorm cit'!AB29/Volym!AB29,"")</f>
        <v>0.80805687203791476</v>
      </c>
      <c r="AC29" s="3">
        <f>IF(Volym!AC29&gt;0,'Summa Fältnorm cit'!AC29/Volym!AC29,"")</f>
        <v>0.50348953140578268</v>
      </c>
      <c r="AD29" s="3" t="str">
        <f>IF(Volym!AD29&gt;0,'Summa Fältnorm cit'!AD29/Volym!AD29,"")</f>
        <v/>
      </c>
      <c r="AE29" s="3">
        <f>IF(Volym!AE29&gt;0,'Summa Fältnorm cit'!AE29/Volym!AE29,"")</f>
        <v>1.3448275862068966</v>
      </c>
      <c r="AF29" s="3">
        <f>IF(Volym!AF29&gt;0,'Summa Fältnorm cit'!AF29/Volym!AF29,"")</f>
        <v>0.52857142857142858</v>
      </c>
      <c r="AG29" s="3">
        <f>IF(Volym!AG29&gt;0,'Summa Fältnorm cit'!AG29/Volym!AG29,"")</f>
        <v>0</v>
      </c>
      <c r="AH29" s="3">
        <f>IF(Volym!AH29&gt;0,'Summa Fältnorm cit'!AH29/Volym!AH29,"")</f>
        <v>0.79999999999999993</v>
      </c>
      <c r="AI29" s="3">
        <f>IF(Volym!AI29&gt;0,'Summa Fältnorm cit'!AI29/Volym!AI29,"")</f>
        <v>0.72522522522522526</v>
      </c>
      <c r="AJ29" s="3" t="str">
        <f>IF(Volym!AJ29&gt;0,'Summa Fältnorm cit'!AJ29/Volym!AJ29,"")</f>
        <v/>
      </c>
      <c r="AK29" s="3">
        <f>IF(Volym!AK29&gt;0,'Summa Fältnorm cit'!AK29/Volym!AK29,"")</f>
        <v>0.91874503000072272</v>
      </c>
    </row>
    <row r="30" spans="1:37" x14ac:dyDescent="0.3">
      <c r="A30" s="2" t="s">
        <v>63</v>
      </c>
      <c r="B30" s="3">
        <f>IF(Volym!B30&gt;0,'Summa Fältnorm cit'!B30/Volym!B30,"")</f>
        <v>0.84</v>
      </c>
      <c r="C30" s="3" t="str">
        <f>IF(Volym!C30&gt;0,'Summa Fältnorm cit'!C30/Volym!C30,"")</f>
        <v/>
      </c>
      <c r="D30" s="3">
        <f>IF(Volym!D30&gt;0,'Summa Fältnorm cit'!D30/Volym!D30,"")</f>
        <v>0</v>
      </c>
      <c r="E30" s="3" t="str">
        <f>IF(Volym!E30&gt;0,'Summa Fältnorm cit'!E30/Volym!E30,"")</f>
        <v/>
      </c>
      <c r="F30" s="3">
        <f>IF(Volym!F30&gt;0,'Summa Fältnorm cit'!F30/Volym!F30,"")</f>
        <v>0.27350427350427353</v>
      </c>
      <c r="G30" s="3">
        <f>IF(Volym!G30&gt;0,'Summa Fältnorm cit'!G30/Volym!G30,"")</f>
        <v>0.28297362110311752</v>
      </c>
      <c r="H30" s="3" t="str">
        <f>IF(Volym!H30&gt;0,'Summa Fältnorm cit'!H30/Volym!H30,"")</f>
        <v/>
      </c>
      <c r="I30" s="3" t="str">
        <f>IF(Volym!I30&gt;0,'Summa Fältnorm cit'!I30/Volym!I30,"")</f>
        <v/>
      </c>
      <c r="J30" s="3">
        <f>IF(Volym!J30&gt;0,'Summa Fältnorm cit'!J30/Volym!J30,"")</f>
        <v>0.435</v>
      </c>
      <c r="K30" s="3">
        <f>IF(Volym!K30&gt;0,'Summa Fältnorm cit'!K30/Volym!K30,"")</f>
        <v>0.59599999999999997</v>
      </c>
      <c r="L30" s="3">
        <f>IF(Volym!L30&gt;0,'Summa Fältnorm cit'!L30/Volym!L30,"")</f>
        <v>1.0900000000000001</v>
      </c>
      <c r="M30" s="3" t="str">
        <f>IF(Volym!M30&gt;0,'Summa Fältnorm cit'!M30/Volym!M30,"")</f>
        <v/>
      </c>
      <c r="N30" s="3">
        <f>IF(Volym!N30&gt;0,'Summa Fältnorm cit'!N30/Volym!N30,"")</f>
        <v>0.54838709677419362</v>
      </c>
      <c r="O30" s="3">
        <f>IF(Volym!O30&gt;0,'Summa Fältnorm cit'!O30/Volym!O30,"")</f>
        <v>0.34131736526946105</v>
      </c>
      <c r="P30" s="3" t="str">
        <f>IF(Volym!P30&gt;0,'Summa Fältnorm cit'!P30/Volym!P30,"")</f>
        <v/>
      </c>
      <c r="Q30" s="3" t="str">
        <f>IF(Volym!Q30&gt;0,'Summa Fältnorm cit'!Q30/Volym!Q30,"")</f>
        <v/>
      </c>
      <c r="R30" s="3">
        <f>IF(Volym!R30&gt;0,'Summa Fältnorm cit'!R30/Volym!R30,"")</f>
        <v>0.84231378763866893</v>
      </c>
      <c r="S30" s="3">
        <f>IF(Volym!S30&gt;0,'Summa Fältnorm cit'!S30/Volym!S30,"")</f>
        <v>0</v>
      </c>
      <c r="T30" s="45">
        <f>IF(Volym!T30&gt;0,'Summa Fältnorm cit'!T30/Volym!T30,"")</f>
        <v>1</v>
      </c>
      <c r="U30" s="3" t="str">
        <f>IF(Volym!U30&gt;0,'Summa Fältnorm cit'!U30/Volym!U30,"")</f>
        <v/>
      </c>
      <c r="V30" s="3" t="str">
        <f>IF(Volym!V30&gt;0,'Summa Fältnorm cit'!V30/Volym!V30,"")</f>
        <v/>
      </c>
      <c r="W30" s="3">
        <f>IF(Volym!W30&gt;0,'Summa Fältnorm cit'!W30/Volym!W30,"")</f>
        <v>0.72189349112426038</v>
      </c>
      <c r="X30" s="3">
        <f>IF(Volym!X30&gt;0,'Summa Fältnorm cit'!X30/Volym!X30,"")</f>
        <v>0</v>
      </c>
      <c r="Y30" s="3" t="str">
        <f>IF(Volym!Y30&gt;0,'Summa Fältnorm cit'!Y30/Volym!Y30,"")</f>
        <v/>
      </c>
      <c r="Z30" s="3">
        <f>IF(Volym!Z30&gt;0,'Summa Fältnorm cit'!Z30/Volym!Z30,"")</f>
        <v>1.4679802955665027</v>
      </c>
      <c r="AA30" s="3">
        <f>IF(Volym!AA30&gt;0,'Summa Fältnorm cit'!AA30/Volym!AA30,"")</f>
        <v>0.95833333333333348</v>
      </c>
      <c r="AB30" s="3">
        <f>IF(Volym!AB30&gt;0,'Summa Fältnorm cit'!AB30/Volym!AB30,"")</f>
        <v>0</v>
      </c>
      <c r="AC30" s="3">
        <f>IF(Volym!AC30&gt;0,'Summa Fältnorm cit'!AC30/Volym!AC30,"")</f>
        <v>0.42666666666666669</v>
      </c>
      <c r="AD30" s="3" t="str">
        <f>IF(Volym!AD30&gt;0,'Summa Fältnorm cit'!AD30/Volym!AD30,"")</f>
        <v/>
      </c>
      <c r="AE30" s="3">
        <f>IF(Volym!AE30&gt;0,'Summa Fältnorm cit'!AE30/Volym!AE30,"")</f>
        <v>0.99333333333333329</v>
      </c>
      <c r="AF30" s="3">
        <f>IF(Volym!AF30&gt;0,'Summa Fältnorm cit'!AF30/Volym!AF30,"")</f>
        <v>0.64377682403433478</v>
      </c>
      <c r="AG30" s="3">
        <f>IF(Volym!AG30&gt;0,'Summa Fältnorm cit'!AG30/Volym!AG30,"")</f>
        <v>0</v>
      </c>
      <c r="AH30" s="3">
        <f>IF(Volym!AH30&gt;0,'Summa Fältnorm cit'!AH30/Volym!AH30,"")</f>
        <v>0</v>
      </c>
      <c r="AI30" s="3">
        <f>IF(Volym!AI30&gt;0,'Summa Fältnorm cit'!AI30/Volym!AI30,"")</f>
        <v>1.0097087378640777</v>
      </c>
      <c r="AJ30" s="3" t="str">
        <f>IF(Volym!AJ30&gt;0,'Summa Fältnorm cit'!AJ30/Volym!AJ30,"")</f>
        <v/>
      </c>
      <c r="AK30" s="3">
        <f>IF(Volym!AK30&gt;0,'Summa Fältnorm cit'!AK30/Volym!AK30,"")</f>
        <v>0.67028753993610224</v>
      </c>
    </row>
    <row r="31" spans="1:37" x14ac:dyDescent="0.3">
      <c r="A31" s="2" t="s">
        <v>64</v>
      </c>
      <c r="B31" s="3" t="str">
        <f>IF(Volym!B31&gt;0,'Summa Fältnorm cit'!B31/Volym!B31,"")</f>
        <v/>
      </c>
      <c r="C31" s="3">
        <f>IF(Volym!C31&gt;0,'Summa Fältnorm cit'!C31/Volym!C31,"")</f>
        <v>0.81542351453855877</v>
      </c>
      <c r="D31" s="3">
        <f>IF(Volym!D31&gt;0,'Summa Fältnorm cit'!D31/Volym!D31,"")</f>
        <v>1.068022440392707</v>
      </c>
      <c r="E31" s="3">
        <f>IF(Volym!E31&gt;0,'Summa Fältnorm cit'!E31/Volym!E31,"")</f>
        <v>9.0909090909090912E-2</v>
      </c>
      <c r="F31" s="3">
        <f>IF(Volym!F31&gt;0,'Summa Fältnorm cit'!F31/Volym!F31,"")</f>
        <v>0</v>
      </c>
      <c r="G31" s="3">
        <f>IF(Volym!G31&gt;0,'Summa Fältnorm cit'!G31/Volym!G31,"")</f>
        <v>0.91756272401433692</v>
      </c>
      <c r="H31" s="3" t="str">
        <f>IF(Volym!H31&gt;0,'Summa Fältnorm cit'!H31/Volym!H31,"")</f>
        <v/>
      </c>
      <c r="I31" s="3">
        <f>IF(Volym!I31&gt;0,'Summa Fältnorm cit'!I31/Volym!I31,"")</f>
        <v>1.4107142857142858</v>
      </c>
      <c r="J31" s="3">
        <f>IF(Volym!J31&gt;0,'Summa Fältnorm cit'!J31/Volym!J31,"")</f>
        <v>0.4388489208633094</v>
      </c>
      <c r="K31" s="3">
        <f>IF(Volym!K31&gt;0,'Summa Fältnorm cit'!K31/Volym!K31,"")</f>
        <v>7.3333333333333334E-2</v>
      </c>
      <c r="L31" s="3" t="str">
        <f>IF(Volym!L31&gt;0,'Summa Fältnorm cit'!L31/Volym!L31,"")</f>
        <v/>
      </c>
      <c r="M31" s="3" t="str">
        <f>IF(Volym!M31&gt;0,'Summa Fältnorm cit'!M31/Volym!M31,"")</f>
        <v/>
      </c>
      <c r="N31" s="3">
        <f>IF(Volym!N31&gt;0,'Summa Fältnorm cit'!N31/Volym!N31,"")</f>
        <v>0.80722891566265065</v>
      </c>
      <c r="O31" s="3">
        <f>IF(Volym!O31&gt;0,'Summa Fältnorm cit'!O31/Volym!O31,"")</f>
        <v>0.48545176110260335</v>
      </c>
      <c r="P31" s="3" t="str">
        <f>IF(Volym!P31&gt;0,'Summa Fältnorm cit'!P31/Volym!P31,"")</f>
        <v/>
      </c>
      <c r="Q31" s="3">
        <f>IF(Volym!Q31&gt;0,'Summa Fältnorm cit'!Q31/Volym!Q31,"")</f>
        <v>0.50688705234159781</v>
      </c>
      <c r="R31" s="3">
        <f>IF(Volym!R31&gt;0,'Summa Fältnorm cit'!R31/Volym!R31,"")</f>
        <v>1.1028632025450691</v>
      </c>
      <c r="S31" s="3">
        <f>IF(Volym!S31&gt;0,'Summa Fältnorm cit'!S31/Volym!S31,"")</f>
        <v>0</v>
      </c>
      <c r="T31" s="45">
        <f>IF(Volym!T31&gt;0,'Summa Fältnorm cit'!T31/Volym!T31,"")</f>
        <v>1</v>
      </c>
      <c r="U31" s="3">
        <f>IF(Volym!U31&gt;0,'Summa Fältnorm cit'!U31/Volym!U31,"")</f>
        <v>0.77101449275362322</v>
      </c>
      <c r="V31" s="3">
        <f>IF(Volym!V31&gt;0,'Summa Fältnorm cit'!V31/Volym!V31,"")</f>
        <v>0</v>
      </c>
      <c r="W31" s="3" t="str">
        <f>IF(Volym!W31&gt;0,'Summa Fältnorm cit'!W31/Volym!W31,"")</f>
        <v/>
      </c>
      <c r="X31" s="3" t="str">
        <f>IF(Volym!X31&gt;0,'Summa Fältnorm cit'!X31/Volym!X31,"")</f>
        <v/>
      </c>
      <c r="Y31" s="3" t="str">
        <f>IF(Volym!Y31&gt;0,'Summa Fältnorm cit'!Y31/Volym!Y31,"")</f>
        <v/>
      </c>
      <c r="Z31" s="3" t="str">
        <f>IF(Volym!Z31&gt;0,'Summa Fältnorm cit'!Z31/Volym!Z31,"")</f>
        <v/>
      </c>
      <c r="AA31" s="3">
        <f>IF(Volym!AA31&gt;0,'Summa Fältnorm cit'!AA31/Volym!AA31,"")</f>
        <v>13.216216216216216</v>
      </c>
      <c r="AB31" s="3">
        <f>IF(Volym!AB31&gt;0,'Summa Fältnorm cit'!AB31/Volym!AB31,"")</f>
        <v>0.48972602739726029</v>
      </c>
      <c r="AC31" s="3">
        <f>IF(Volym!AC31&gt;0,'Summa Fältnorm cit'!AC31/Volym!AC31,"")</f>
        <v>0.5296052631578948</v>
      </c>
      <c r="AD31" s="3" t="str">
        <f>IF(Volym!AD31&gt;0,'Summa Fältnorm cit'!AD31/Volym!AD31,"")</f>
        <v/>
      </c>
      <c r="AE31" s="3">
        <f>IF(Volym!AE31&gt;0,'Summa Fältnorm cit'!AE31/Volym!AE31,"")</f>
        <v>1.6923076923076923</v>
      </c>
      <c r="AF31" s="3">
        <f>IF(Volym!AF31&gt;0,'Summa Fältnorm cit'!AF31/Volym!AF31,"")</f>
        <v>0.38170347003154576</v>
      </c>
      <c r="AG31" s="3">
        <f>IF(Volym!AG31&gt;0,'Summa Fältnorm cit'!AG31/Volym!AG31,"")</f>
        <v>1.0622923588039868</v>
      </c>
      <c r="AH31" s="3" t="str">
        <f>IF(Volym!AH31&gt;0,'Summa Fältnorm cit'!AH31/Volym!AH31,"")</f>
        <v/>
      </c>
      <c r="AI31" s="3" t="str">
        <f>IF(Volym!AI31&gt;0,'Summa Fältnorm cit'!AI31/Volym!AI31,"")</f>
        <v/>
      </c>
      <c r="AJ31" s="3">
        <f>IF(Volym!AJ31&gt;0,'Summa Fältnorm cit'!AJ31/Volym!AJ31,"")</f>
        <v>0</v>
      </c>
      <c r="AK31" s="3">
        <f>IF(Volym!AK31&gt;0,'Summa Fältnorm cit'!AK31/Volym!AK31,"")</f>
        <v>0.96905572867599099</v>
      </c>
    </row>
    <row r="32" spans="1:37" x14ac:dyDescent="0.3">
      <c r="A32" s="7" t="s">
        <v>35</v>
      </c>
      <c r="B32" s="8">
        <f>IF(Volym!B32&gt;0,'Summa Fältnorm cit'!B32/Volym!B32,"")</f>
        <v>1.2458714367065284</v>
      </c>
      <c r="C32" s="8">
        <f>IF(Volym!C32&gt;0,'Summa Fältnorm cit'!C32/Volym!C32,"")</f>
        <v>1.2369549101211839</v>
      </c>
      <c r="D32" s="8">
        <f>IF(Volym!D32&gt;0,'Summa Fältnorm cit'!D32/Volym!D32,"")</f>
        <v>1.3769270884816089</v>
      </c>
      <c r="E32" s="8">
        <f>IF(Volym!E32&gt;0,'Summa Fältnorm cit'!E32/Volym!E32,"")</f>
        <v>1.1684933473724513</v>
      </c>
      <c r="F32" s="8">
        <f>IF(Volym!F32&gt;0,'Summa Fältnorm cit'!F32/Volym!F32,"")</f>
        <v>1.2398687097970915</v>
      </c>
      <c r="G32" s="8">
        <f>IF(Volym!G32&gt;0,'Summa Fältnorm cit'!G32/Volym!G32,"")</f>
        <v>0.91792489988840054</v>
      </c>
      <c r="H32" s="8">
        <f>IF(Volym!H32&gt;0,'Summa Fältnorm cit'!H32/Volym!H32,"")</f>
        <v>1.432001813834612</v>
      </c>
      <c r="I32" s="8">
        <f>IF(Volym!I32&gt;0,'Summa Fältnorm cit'!I32/Volym!I32,"")</f>
        <v>1.1140181557572864</v>
      </c>
      <c r="J32" s="8">
        <f>IF(Volym!J32&gt;0,'Summa Fältnorm cit'!J32/Volym!J32,"")</f>
        <v>1.1336349862822981</v>
      </c>
      <c r="K32" s="8">
        <f>IF(Volym!K32&gt;0,'Summa Fältnorm cit'!K32/Volym!K32,"")</f>
        <v>0.69500565702278994</v>
      </c>
      <c r="L32" s="8">
        <f>IF(Volym!L32&gt;0,'Summa Fältnorm cit'!L32/Volym!L32,"")</f>
        <v>0.72627278441231935</v>
      </c>
      <c r="M32" s="8">
        <f>IF(Volym!M32&gt;0,'Summa Fältnorm cit'!M32/Volym!M32,"")</f>
        <v>1.3341984837101293</v>
      </c>
      <c r="N32" s="8">
        <f>IF(Volym!N32&gt;0,'Summa Fältnorm cit'!N32/Volym!N32,"")</f>
        <v>1.4024384260622114</v>
      </c>
      <c r="O32" s="8">
        <f>IF(Volym!O32&gt;0,'Summa Fältnorm cit'!O32/Volym!O32,"")</f>
        <v>1.1911048710342176</v>
      </c>
      <c r="P32" s="8">
        <f>IF(Volym!P32&gt;0,'Summa Fältnorm cit'!P32/Volym!P32,"")</f>
        <v>1.2425455077839052</v>
      </c>
      <c r="Q32" s="8">
        <f>IF(Volym!Q32&gt;0,'Summa Fältnorm cit'!Q32/Volym!Q32,"")</f>
        <v>1.036790563449135</v>
      </c>
      <c r="R32" s="8">
        <f>IF(Volym!R32&gt;0,'Summa Fältnorm cit'!R32/Volym!R32,"")</f>
        <v>1.0106669807052231</v>
      </c>
      <c r="S32" s="8">
        <f>IF(Volym!S32&gt;0,'Summa Fältnorm cit'!S32/Volym!S32,"")</f>
        <v>0.92455191749274046</v>
      </c>
      <c r="T32" s="46">
        <f>IF(Volym!T32&gt;0,'Summa Fältnorm cit'!T32/Volym!T32,"")</f>
        <v>1</v>
      </c>
      <c r="U32" s="8">
        <f>IF(Volym!U32&gt;0,'Summa Fältnorm cit'!U32/Volym!U32,"")</f>
        <v>1.0012580111537053</v>
      </c>
      <c r="V32" s="8">
        <f>IF(Volym!V32&gt;0,'Summa Fältnorm cit'!V32/Volym!V32,"")</f>
        <v>1.3399451097804389</v>
      </c>
      <c r="W32" s="8">
        <f>IF(Volym!W32&gt;0,'Summa Fältnorm cit'!W32/Volym!W32,"")</f>
        <v>1.1647561998226617</v>
      </c>
      <c r="X32" s="8">
        <f>IF(Volym!X32&gt;0,'Summa Fältnorm cit'!X32/Volym!X32,"")</f>
        <v>0.97790263940695998</v>
      </c>
      <c r="Y32" s="8">
        <f>IF(Volym!Y32&gt;0,'Summa Fältnorm cit'!Y32/Volym!Y32,"")</f>
        <v>0.9435554262438175</v>
      </c>
      <c r="Z32" s="8">
        <f>IF(Volym!Z32&gt;0,'Summa Fältnorm cit'!Z32/Volym!Z32,"")</f>
        <v>1.1600911131209592</v>
      </c>
      <c r="AA32" s="8">
        <f>IF(Volym!AA32&gt;0,'Summa Fältnorm cit'!AA32/Volym!AA32,"")</f>
        <v>1.2031306563952555</v>
      </c>
      <c r="AB32" s="8">
        <f>IF(Volym!AB32&gt;0,'Summa Fältnorm cit'!AB32/Volym!AB32,"")</f>
        <v>1.16374309188892</v>
      </c>
      <c r="AC32" s="8">
        <f>IF(Volym!AC32&gt;0,'Summa Fältnorm cit'!AC32/Volym!AC32,"")</f>
        <v>1.0123900220779649</v>
      </c>
      <c r="AD32" s="8">
        <f>IF(Volym!AD32&gt;0,'Summa Fältnorm cit'!AD32/Volym!AD32,"")</f>
        <v>1.2059171173752647</v>
      </c>
      <c r="AE32" s="8">
        <f>IF(Volym!AE32&gt;0,'Summa Fältnorm cit'!AE32/Volym!AE32,"")</f>
        <v>1.0602230941473736</v>
      </c>
      <c r="AF32" s="8">
        <f>IF(Volym!AF32&gt;0,'Summa Fältnorm cit'!AF32/Volym!AF32,"")</f>
        <v>0.89182829066459757</v>
      </c>
      <c r="AG32" s="8">
        <f>IF(Volym!AG32&gt;0,'Summa Fältnorm cit'!AG32/Volym!AG32,"")</f>
        <v>1.1296658986175114</v>
      </c>
      <c r="AH32" s="8">
        <f>IF(Volym!AH32&gt;0,'Summa Fältnorm cit'!AH32/Volym!AH32,"")</f>
        <v>0.55284470880801151</v>
      </c>
      <c r="AI32" s="8">
        <f>IF(Volym!AI32&gt;0,'Summa Fältnorm cit'!AI32/Volym!AI32,"")</f>
        <v>1.2253950358482919</v>
      </c>
      <c r="AJ32" s="8">
        <f>IF(Volym!AJ32&gt;0,'Summa Fältnorm cit'!AJ32/Volym!AJ32,"")</f>
        <v>0</v>
      </c>
      <c r="AK32" s="8">
        <f>IF(Volym!AK32&gt;0,'Summa Fältnorm cit'!AK32/Volym!AK32,"")</f>
        <v>1.1355801961019236</v>
      </c>
    </row>
    <row r="34" spans="1:3" x14ac:dyDescent="0.3">
      <c r="A34" s="31" t="s">
        <v>80</v>
      </c>
      <c r="B34" s="17"/>
      <c r="C34" s="18"/>
    </row>
    <row r="35" spans="1:3" x14ac:dyDescent="0.3">
      <c r="A35" s="23" t="s">
        <v>69</v>
      </c>
      <c r="B35" s="22"/>
      <c r="C35" s="24"/>
    </row>
    <row r="36" spans="1:3" x14ac:dyDescent="0.3">
      <c r="A36" s="19" t="s">
        <v>72</v>
      </c>
      <c r="B36" s="20"/>
      <c r="C36" s="21"/>
    </row>
  </sheetData>
  <pageMargins left="0.70866141732283472" right="0.70866141732283472" top="0.74803149606299213" bottom="0.74803149606299213" header="0.31496062992125984" footer="0.31496062992125984"/>
  <pageSetup paperSize="9" scale="68" fitToWidth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37"/>
  <sheetViews>
    <sheetView topLeftCell="AF19" workbookViewId="0">
      <selection activeCell="AR18" sqref="AR18"/>
    </sheetView>
  </sheetViews>
  <sheetFormatPr defaultRowHeight="14" x14ac:dyDescent="0.3"/>
  <cols>
    <col min="1" max="1" width="24.5" bestFit="1" customWidth="1"/>
    <col min="37" max="37" width="11.58203125" bestFit="1" customWidth="1"/>
  </cols>
  <sheetData>
    <row r="1" spans="1:38" x14ac:dyDescent="0.3">
      <c r="A1" s="33" t="s">
        <v>91</v>
      </c>
    </row>
    <row r="2" spans="1:38" x14ac:dyDescent="0.3">
      <c r="A2" s="13" t="s">
        <v>65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12</v>
      </c>
      <c r="O2" s="13" t="s">
        <v>13</v>
      </c>
      <c r="P2" s="13" t="s">
        <v>14</v>
      </c>
      <c r="Q2" s="13" t="s">
        <v>15</v>
      </c>
      <c r="R2" s="13" t="s">
        <v>16</v>
      </c>
      <c r="S2" s="13" t="s">
        <v>17</v>
      </c>
      <c r="T2" s="13" t="s">
        <v>18</v>
      </c>
      <c r="U2" s="13" t="s">
        <v>19</v>
      </c>
      <c r="V2" s="13" t="s">
        <v>20</v>
      </c>
      <c r="W2" s="13" t="s">
        <v>21</v>
      </c>
      <c r="X2" s="13" t="s">
        <v>22</v>
      </c>
      <c r="Y2" s="13" t="s">
        <v>23</v>
      </c>
      <c r="Z2" s="13" t="s">
        <v>24</v>
      </c>
      <c r="AA2" s="13" t="s">
        <v>25</v>
      </c>
      <c r="AB2" s="13" t="s">
        <v>26</v>
      </c>
      <c r="AC2" s="13" t="s">
        <v>27</v>
      </c>
      <c r="AD2" s="13" t="s">
        <v>28</v>
      </c>
      <c r="AE2" s="13" t="s">
        <v>29</v>
      </c>
      <c r="AF2" s="13" t="s">
        <v>30</v>
      </c>
      <c r="AG2" s="13" t="s">
        <v>31</v>
      </c>
      <c r="AH2" s="13" t="s">
        <v>32</v>
      </c>
      <c r="AI2" s="13" t="s">
        <v>33</v>
      </c>
      <c r="AJ2" s="13" t="s">
        <v>34</v>
      </c>
      <c r="AK2" s="14" t="s">
        <v>35</v>
      </c>
      <c r="AL2" s="15" t="s">
        <v>66</v>
      </c>
    </row>
    <row r="3" spans="1:38" x14ac:dyDescent="0.3">
      <c r="A3" s="2" t="s">
        <v>38</v>
      </c>
      <c r="B3" s="4">
        <f>IF(Volym!B3&gt;0,Områdesnormaler!B$4*'Summa Fältnorm cit'!B3,"")</f>
        <v>29.341880341880344</v>
      </c>
      <c r="C3" s="4">
        <f>IF(Volym!C3&gt;0,Områdesnormaler!C$4*'Summa Fältnorm cit'!C3,"")</f>
        <v>371.47413793103453</v>
      </c>
      <c r="D3" s="4">
        <f>IF(Volym!D3&gt;0,Områdesnormaler!D$4*'Summa Fältnorm cit'!D3,"")</f>
        <v>475.50331125827819</v>
      </c>
      <c r="E3" s="4">
        <f>IF(Volym!E3&gt;0,Områdesnormaler!E$4*'Summa Fältnorm cit'!E3,"")</f>
        <v>85.433823529411754</v>
      </c>
      <c r="F3" s="4">
        <f>IF(Volym!F3&gt;0,Områdesnormaler!F$4*'Summa Fältnorm cit'!F3,"")</f>
        <v>265.81531531531527</v>
      </c>
      <c r="G3" s="4">
        <f>IF(Volym!G3&gt;0,Områdesnormaler!G$4*'Summa Fältnorm cit'!G3,"")</f>
        <v>186.01136363636365</v>
      </c>
      <c r="H3" s="4">
        <f>IF(Volym!H3&gt;0,Områdesnormaler!H$4*'Summa Fältnorm cit'!H3,"")</f>
        <v>10.198275862068966</v>
      </c>
      <c r="I3" s="4">
        <f>IF(Volym!I3&gt;0,Områdesnormaler!I$4*'Summa Fältnorm cit'!I3,"")</f>
        <v>220.768</v>
      </c>
      <c r="J3" s="4">
        <f>IF(Volym!J3&gt;0,Områdesnormaler!J$4*'Summa Fältnorm cit'!J3,"")</f>
        <v>186.86111111111109</v>
      </c>
      <c r="K3" s="4">
        <f>IF(Volym!K3&gt;0,Områdesnormaler!K$4*'Summa Fältnorm cit'!K3,"")</f>
        <v>109.78125000000001</v>
      </c>
      <c r="L3" s="4">
        <f>IF(Volym!L3&gt;0,Områdesnormaler!B$8*'Summa Fältnorm cit'!L3,"")</f>
        <v>36.947916666666671</v>
      </c>
      <c r="M3" s="4">
        <f>IF(Volym!M3&gt;0,Områdesnormaler!C$8*'Summa Fältnorm cit'!M3,"")</f>
        <v>68.954954954954957</v>
      </c>
      <c r="N3" s="4">
        <f>IF(Volym!N3&gt;0,Områdesnormaler!D$8*'Summa Fältnorm cit'!N3,"")</f>
        <v>59.657142857142858</v>
      </c>
      <c r="O3" s="4">
        <f>IF(Volym!O3&gt;0,Områdesnormaler!E$8*'Summa Fältnorm cit'!O3,"")</f>
        <v>81.744186046511629</v>
      </c>
      <c r="P3" s="4">
        <f>IF(Volym!P3&gt;0,Områdesnormaler!F$8*'Summa Fältnorm cit'!P3,"")</f>
        <v>15.224137931034484</v>
      </c>
      <c r="Q3" s="4">
        <f>IF(Volym!Q3&gt;0,Områdesnormaler!G$8*'Summa Fältnorm cit'!Q3,"")</f>
        <v>165.30107526881719</v>
      </c>
      <c r="R3" s="4">
        <f>IF(Volym!R3&gt;0,Områdesnormaler!H$8*'Summa Fältnorm cit'!R3,"")</f>
        <v>216.79487179487177</v>
      </c>
      <c r="S3" s="4">
        <f>IF(Volym!S3&gt;0,Områdesnormaler!I$8*'Summa Fältnorm cit'!S3,"")</f>
        <v>10.023809523809524</v>
      </c>
      <c r="T3" s="4">
        <f>IF(Volym!T3&gt;0,Områdesnormaler!J$8*'Summa Fältnorm cit'!T3,"")</f>
        <v>348.125</v>
      </c>
      <c r="U3" s="4">
        <f>IF(Volym!U3&gt;0,Områdesnormaler!K$8*'Summa Fältnorm cit'!U3,"")</f>
        <v>127.130081300813</v>
      </c>
      <c r="V3" s="4">
        <f>IF(Volym!V3&gt;0,Områdesnormaler!B$12*'Summa Fältnorm cit'!V3,"")</f>
        <v>8.1219512195121943</v>
      </c>
      <c r="W3" s="4">
        <f>IF(Volym!W3&gt;0,Områdesnormaler!C$12*'Summa Fältnorm cit'!W3,"")</f>
        <v>238.46052631578948</v>
      </c>
      <c r="X3" s="4">
        <f>IF(Volym!X3&gt;0,Områdesnormaler!D$12*'Summa Fältnorm cit'!X3,"")</f>
        <v>67.607142857142861</v>
      </c>
      <c r="Y3" s="4">
        <f>IF(Volym!Y3&gt;0,Områdesnormaler!E$12*'Summa Fältnorm cit'!Y3,"")</f>
        <v>0</v>
      </c>
      <c r="Z3" s="4">
        <f>IF(Volym!Z3&gt;0,Områdesnormaler!F$12*'Summa Fältnorm cit'!Z3,"")</f>
        <v>82.954128440366972</v>
      </c>
      <c r="AA3" s="4">
        <f>IF(Volym!AA3&gt;0,Områdesnormaler!G$12*'Summa Fältnorm cit'!AA3,"")</f>
        <v>392.8176100628931</v>
      </c>
      <c r="AB3" s="4">
        <f>IF(Volym!AB3&gt;0,Områdesnormaler!H$12*'Summa Fältnorm cit'!AB3,"")</f>
        <v>170.72972972972974</v>
      </c>
      <c r="AC3" s="4">
        <f>IF(Volym!AC3&gt;0,Områdesnormaler!I$12*'Summa Fältnorm cit'!AC3,"")</f>
        <v>119.02614379084969</v>
      </c>
      <c r="AD3" s="4">
        <f>IF(Volym!AD3&gt;0,Områdesnormaler!J$12*'Summa Fältnorm cit'!AD3,"")</f>
        <v>77.976923076923072</v>
      </c>
      <c r="AE3" s="4">
        <f>IF(Volym!AE3&gt;0,Områdesnormaler!K$12*'Summa Fältnorm cit'!AE3,"")</f>
        <v>286.09589041095887</v>
      </c>
      <c r="AF3" s="4">
        <f>IF(Volym!AF3&gt;0,Områdesnormaler!B$16*'Summa Fältnorm cit'!AF3,"")</f>
        <v>89.00943396226414</v>
      </c>
      <c r="AG3" s="4">
        <f>IF(Volym!AG3&gt;0,Områdesnormaler!C$16*'Summa Fältnorm cit'!AG3,"")</f>
        <v>321.91666666666669</v>
      </c>
      <c r="AH3" s="4">
        <f>IF(Volym!AH3&gt;0,Områdesnormaler!D$16*'Summa Fältnorm cit'!AH3,"")</f>
        <v>29.4</v>
      </c>
      <c r="AI3" s="4">
        <f>IF(Volym!AI3&gt;0,Områdesnormaler!E$16*'Summa Fältnorm cit'!AI3,"")</f>
        <v>95.378151260504197</v>
      </c>
      <c r="AJ3" s="4">
        <f>IF(Volym!AJ3&gt;0,Områdesnormaler!F$16*'Summa Fältnorm cit'!AJ3,"")</f>
        <v>0</v>
      </c>
      <c r="AK3" s="6">
        <f>SUM(B3:AJ3)</f>
        <v>5050.5859431236868</v>
      </c>
      <c r="AL3" s="5">
        <f t="shared" ref="AL3:AL32" si="0">AK3/AK$32</f>
        <v>0.12538375722020173</v>
      </c>
    </row>
    <row r="4" spans="1:38" x14ac:dyDescent="0.3">
      <c r="A4" s="2" t="s">
        <v>39</v>
      </c>
      <c r="B4" s="4">
        <f>IF(Volym!B4&gt;0,Områdesnormaler!B$4*'Summa Fältnorm cit'!B4,"")</f>
        <v>43.581196581196586</v>
      </c>
      <c r="C4" s="4">
        <f>IF(Volym!C4&gt;0,Områdesnormaler!C$4*'Summa Fältnorm cit'!C4,"")</f>
        <v>430.06896551724139</v>
      </c>
      <c r="D4" s="4">
        <f>IF(Volym!D4&gt;0,Områdesnormaler!D$4*'Summa Fältnorm cit'!D4,"")</f>
        <v>324.09271523178808</v>
      </c>
      <c r="E4" s="4">
        <f>IF(Volym!E4&gt;0,Områdesnormaler!E$4*'Summa Fältnorm cit'!E4,"")</f>
        <v>158.00735294117644</v>
      </c>
      <c r="F4" s="4">
        <f>IF(Volym!F4&gt;0,Områdesnormaler!F$4*'Summa Fältnorm cit'!F4,"")</f>
        <v>234.41891891891888</v>
      </c>
      <c r="G4" s="4">
        <f>IF(Volym!G4&gt;0,Områdesnormaler!G$4*'Summa Fältnorm cit'!G4,"")</f>
        <v>285.01136363636368</v>
      </c>
      <c r="H4" s="4">
        <f>IF(Volym!H4&gt;0,Områdesnormaler!H$4*'Summa Fältnorm cit'!H4,"")</f>
        <v>1.267241379310345</v>
      </c>
      <c r="I4" s="4">
        <f>IF(Volym!I4&gt;0,Områdesnormaler!I$4*'Summa Fältnorm cit'!I4,"")</f>
        <v>425.08000000000004</v>
      </c>
      <c r="J4" s="4">
        <f>IF(Volym!J4&gt;0,Områdesnormaler!J$4*'Summa Fältnorm cit'!J4,"")</f>
        <v>392.63888888888886</v>
      </c>
      <c r="K4" s="4">
        <f>IF(Volym!K4&gt;0,Områdesnormaler!K$4*'Summa Fältnorm cit'!K4,"")</f>
        <v>21.65625</v>
      </c>
      <c r="L4" s="4">
        <f>IF(Volym!L4&gt;0,Områdesnormaler!B$8*'Summa Fältnorm cit'!L4,"")</f>
        <v>43.28125</v>
      </c>
      <c r="M4" s="4">
        <f>IF(Volym!M4&gt;0,Områdesnormaler!C$8*'Summa Fältnorm cit'!M4,"")</f>
        <v>46.909909909909906</v>
      </c>
      <c r="N4" s="4">
        <f>IF(Volym!N4&gt;0,Områdesnormaler!D$8*'Summa Fältnorm cit'!N4,"")</f>
        <v>25.107142857142858</v>
      </c>
      <c r="O4" s="4">
        <f>IF(Volym!O4&gt;0,Områdesnormaler!E$8*'Summa Fältnorm cit'!O4,"")</f>
        <v>270.67441860465118</v>
      </c>
      <c r="P4" s="4">
        <f>IF(Volym!P4&gt;0,Områdesnormaler!F$8*'Summa Fältnorm cit'!P4,"")</f>
        <v>44.741379310344833</v>
      </c>
      <c r="Q4" s="4">
        <f>IF(Volym!Q4&gt;0,Områdesnormaler!G$8*'Summa Fältnorm cit'!Q4,"")</f>
        <v>144.16129032258064</v>
      </c>
      <c r="R4" s="4">
        <f>IF(Volym!R4&gt;0,Områdesnormaler!H$8*'Summa Fältnorm cit'!R4,"")</f>
        <v>221.12820512820508</v>
      </c>
      <c r="S4" s="4">
        <f>IF(Volym!S4&gt;0,Områdesnormaler!I$8*'Summa Fältnorm cit'!S4,"")</f>
        <v>5.4047619047619042</v>
      </c>
      <c r="T4" s="4">
        <f>IF(Volym!T4&gt;0,Områdesnormaler!J$8*'Summa Fältnorm cit'!T4,"")</f>
        <v>324.5</v>
      </c>
      <c r="U4" s="4">
        <f>IF(Volym!U4&gt;0,Områdesnormaler!K$8*'Summa Fältnorm cit'!U4,"")</f>
        <v>108.78861788617886</v>
      </c>
      <c r="V4" s="4">
        <f>IF(Volym!V4&gt;0,Områdesnormaler!B$12*'Summa Fältnorm cit'!V4,"")</f>
        <v>14.317073170731707</v>
      </c>
      <c r="W4" s="4">
        <f>IF(Volym!W4&gt;0,Områdesnormaler!C$12*'Summa Fältnorm cit'!W4,"")</f>
        <v>294.54605263157896</v>
      </c>
      <c r="X4" s="4">
        <f>IF(Volym!X4&gt;0,Områdesnormaler!D$12*'Summa Fältnorm cit'!X4,"")</f>
        <v>55.357142857142861</v>
      </c>
      <c r="Y4" s="4">
        <f>IF(Volym!Y4&gt;0,Områdesnormaler!E$12*'Summa Fältnorm cit'!Y4,"")</f>
        <v>3.1703703703703705</v>
      </c>
      <c r="Z4" s="4">
        <f>IF(Volym!Z4&gt;0,Områdesnormaler!F$12*'Summa Fältnorm cit'!Z4,"")</f>
        <v>178.21100917431193</v>
      </c>
      <c r="AA4" s="4">
        <f>IF(Volym!AA4&gt;0,Områdesnormaler!G$12*'Summa Fältnorm cit'!AA4,"")</f>
        <v>395.65408805031444</v>
      </c>
      <c r="AB4" s="4">
        <f>IF(Volym!AB4&gt;0,Områdesnormaler!H$12*'Summa Fältnorm cit'!AB4,"")</f>
        <v>244.31081081081081</v>
      </c>
      <c r="AC4" s="4">
        <f>IF(Volym!AC4&gt;0,Områdesnormaler!I$12*'Summa Fältnorm cit'!AC4,"")</f>
        <v>191.16339869281046</v>
      </c>
      <c r="AD4" s="4">
        <f>IF(Volym!AD4&gt;0,Områdesnormaler!J$12*'Summa Fältnorm cit'!AD4,"")</f>
        <v>28.430769230769229</v>
      </c>
      <c r="AE4" s="4">
        <f>IF(Volym!AE4&gt;0,Områdesnormaler!K$12*'Summa Fältnorm cit'!AE4,"")</f>
        <v>259.63698630136986</v>
      </c>
      <c r="AF4" s="4">
        <f>IF(Volym!AF4&gt;0,Områdesnormaler!B$16*'Summa Fältnorm cit'!AF4,"")</f>
        <v>103.688679245283</v>
      </c>
      <c r="AG4" s="4">
        <f>IF(Volym!AG4&gt;0,Områdesnormaler!C$16*'Summa Fältnorm cit'!AG4,"")</f>
        <v>230.10416666666669</v>
      </c>
      <c r="AH4" s="4">
        <f>IF(Volym!AH4&gt;0,Områdesnormaler!D$16*'Summa Fältnorm cit'!AH4,"")</f>
        <v>27.273684210526316</v>
      </c>
      <c r="AI4" s="4">
        <f>IF(Volym!AI4&gt;0,Områdesnormaler!E$16*'Summa Fältnorm cit'!AI4,"")</f>
        <v>78.058823529411768</v>
      </c>
      <c r="AJ4" s="4">
        <f>IF(Volym!AJ4&gt;0,Områdesnormaler!F$16*'Summa Fältnorm cit'!AJ4,"")</f>
        <v>0</v>
      </c>
      <c r="AK4" s="6">
        <f t="shared" ref="AK4:AK31" si="1">SUM(B4:AJ4)</f>
        <v>5654.4429239607562</v>
      </c>
      <c r="AL4" s="5">
        <f t="shared" si="0"/>
        <v>0.14037486081365361</v>
      </c>
    </row>
    <row r="5" spans="1:38" x14ac:dyDescent="0.3">
      <c r="A5" s="2" t="s">
        <v>40</v>
      </c>
      <c r="B5" s="4">
        <f>IF(Volym!B5&gt;0,Områdesnormaler!B$4*'Summa Fältnorm cit'!B5,"")</f>
        <v>6.6153846153846159</v>
      </c>
      <c r="C5" s="4">
        <f>IF(Volym!C5&gt;0,Områdesnormaler!C$4*'Summa Fältnorm cit'!C5,"")</f>
        <v>298.52586206896558</v>
      </c>
      <c r="D5" s="4">
        <f>IF(Volym!D5&gt;0,Områdesnormaler!D$4*'Summa Fältnorm cit'!D5,"")</f>
        <v>230.49006622516561</v>
      </c>
      <c r="E5" s="4">
        <f>IF(Volym!E5&gt;0,Områdesnormaler!E$4*'Summa Fältnorm cit'!E5,"")</f>
        <v>52.713235294117638</v>
      </c>
      <c r="F5" s="4">
        <f>IF(Volym!F5&gt;0,Områdesnormaler!F$4*'Summa Fältnorm cit'!F5,"")</f>
        <v>50.810810810810807</v>
      </c>
      <c r="G5" s="4">
        <f>IF(Volym!G5&gt;0,Områdesnormaler!G$4*'Summa Fältnorm cit'!G5,"")</f>
        <v>61.89772727272728</v>
      </c>
      <c r="H5" s="4">
        <f>IF(Volym!H5&gt;0,Områdesnormaler!H$4*'Summa Fältnorm cit'!H5,"")</f>
        <v>309.88793103448279</v>
      </c>
      <c r="I5" s="4">
        <f>IF(Volym!I5&gt;0,Områdesnormaler!I$4*'Summa Fältnorm cit'!I5,"")</f>
        <v>207.28000000000003</v>
      </c>
      <c r="J5" s="4">
        <f>IF(Volym!J5&gt;0,Områdesnormaler!J$4*'Summa Fältnorm cit'!J5,"")</f>
        <v>262.72222222222223</v>
      </c>
      <c r="K5" s="4">
        <f>IF(Volym!K5&gt;0,Områdesnormaler!K$4*'Summa Fältnorm cit'!K5,"")</f>
        <v>73.28125</v>
      </c>
      <c r="L5" s="4">
        <f>IF(Volym!L5&gt;0,Områdesnormaler!B$8*'Summa Fältnorm cit'!L5,"")</f>
        <v>4.5625</v>
      </c>
      <c r="M5" s="4">
        <f>IF(Volym!M5&gt;0,Områdesnormaler!C$8*'Summa Fältnorm cit'!M5,"")</f>
        <v>8.1981981981981971</v>
      </c>
      <c r="N5" s="4">
        <f>IF(Volym!N5&gt;0,Områdesnormaler!D$8*'Summa Fältnorm cit'!N5,"")</f>
        <v>32.685714285714283</v>
      </c>
      <c r="O5" s="4">
        <f>IF(Volym!O5&gt;0,Områdesnormaler!E$8*'Summa Fältnorm cit'!O5,"")</f>
        <v>122.62790697674419</v>
      </c>
      <c r="P5" s="4">
        <f>IF(Volym!P5&gt;0,Områdesnormaler!F$8*'Summa Fältnorm cit'!P5,"")</f>
        <v>53.310344827586214</v>
      </c>
      <c r="Q5" s="4">
        <f>IF(Volym!Q5&gt;0,Områdesnormaler!G$8*'Summa Fältnorm cit'!Q5,"")</f>
        <v>29.978494623655912</v>
      </c>
      <c r="R5" s="4">
        <f>IF(Volym!R5&gt;0,Områdesnormaler!H$8*'Summa Fältnorm cit'!R5,"")</f>
        <v>221.19230769230768</v>
      </c>
      <c r="S5" s="4">
        <f>IF(Volym!S5&gt;0,Områdesnormaler!I$8*'Summa Fältnorm cit'!S5,"")</f>
        <v>28.746031746031743</v>
      </c>
      <c r="T5" s="4">
        <f>IF(Volym!T5&gt;0,Områdesnormaler!J$8*'Summa Fältnorm cit'!T5,"")</f>
        <v>338</v>
      </c>
      <c r="U5" s="4">
        <f>IF(Volym!U5&gt;0,Områdesnormaler!K$8*'Summa Fältnorm cit'!U5,"")</f>
        <v>100.95121951219512</v>
      </c>
      <c r="V5" s="4">
        <f>IF(Volym!V5&gt;0,Områdesnormaler!B$12*'Summa Fältnorm cit'!V5,"")</f>
        <v>5.8536585365853657</v>
      </c>
      <c r="W5" s="4">
        <f>IF(Volym!W5&gt;0,Områdesnormaler!C$12*'Summa Fältnorm cit'!W5,"")</f>
        <v>44.361842105263165</v>
      </c>
      <c r="X5" s="4">
        <f>IF(Volym!X5&gt;0,Områdesnormaler!D$12*'Summa Fältnorm cit'!X5,"")</f>
        <v>36.457142857142856</v>
      </c>
      <c r="Y5" s="4" t="str">
        <f>IF(Volym!Y5&gt;0,Områdesnormaler!E$12*'Summa Fältnorm cit'!Y5,"")</f>
        <v/>
      </c>
      <c r="Z5" s="4">
        <f>IF(Volym!Z5&gt;0,Områdesnormaler!F$12*'Summa Fältnorm cit'!Z5,"")</f>
        <v>330.82568807339447</v>
      </c>
      <c r="AA5" s="4">
        <f>IF(Volym!AA5&gt;0,Områdesnormaler!G$12*'Summa Fältnorm cit'!AA5,"")</f>
        <v>367.31446540880501</v>
      </c>
      <c r="AB5" s="4">
        <f>IF(Volym!AB5&gt;0,Områdesnormaler!H$12*'Summa Fältnorm cit'!AB5,"")</f>
        <v>262.97972972972968</v>
      </c>
      <c r="AC5" s="4">
        <f>IF(Volym!AC5&gt;0,Områdesnormaler!I$12*'Summa Fältnorm cit'!AC5,"")</f>
        <v>106.15686274509804</v>
      </c>
      <c r="AD5" s="4">
        <f>IF(Volym!AD5&gt;0,Områdesnormaler!J$12*'Summa Fältnorm cit'!AD5,"")</f>
        <v>11.707692307692307</v>
      </c>
      <c r="AE5" s="4">
        <f>IF(Volym!AE5&gt;0,Områdesnormaler!K$12*'Summa Fältnorm cit'!AE5,"")</f>
        <v>79.493150684931507</v>
      </c>
      <c r="AF5" s="4">
        <f>IF(Volym!AF5&gt;0,Områdesnormaler!B$16*'Summa Fältnorm cit'!AF5,"")</f>
        <v>54.933962264150935</v>
      </c>
      <c r="AG5" s="4">
        <f>IF(Volym!AG5&gt;0,Områdesnormaler!C$16*'Summa Fältnorm cit'!AG5,"")</f>
        <v>196.75</v>
      </c>
      <c r="AH5" s="4">
        <f>IF(Volym!AH5&gt;0,Områdesnormaler!D$16*'Summa Fältnorm cit'!AH5,"")</f>
        <v>30.052631578947366</v>
      </c>
      <c r="AI5" s="4">
        <f>IF(Volym!AI5&gt;0,Områdesnormaler!E$16*'Summa Fältnorm cit'!AI5,"")</f>
        <v>80.142857142857153</v>
      </c>
      <c r="AJ5" s="4">
        <f>IF(Volym!AJ5&gt;0,Områdesnormaler!F$16*'Summa Fältnorm cit'!AJ5,"")</f>
        <v>0</v>
      </c>
      <c r="AK5" s="6">
        <f t="shared" si="1"/>
        <v>4101.5068908409085</v>
      </c>
      <c r="AL5" s="5">
        <f t="shared" si="0"/>
        <v>0.10182231329779529</v>
      </c>
    </row>
    <row r="6" spans="1:38" x14ac:dyDescent="0.3">
      <c r="A6" s="2" t="s">
        <v>41</v>
      </c>
      <c r="B6" s="4">
        <f>IF(Volym!B6&gt;0,Områdesnormaler!B$4*'Summa Fältnorm cit'!B6,"")</f>
        <v>10.034188034188036</v>
      </c>
      <c r="C6" s="4">
        <f>IF(Volym!C6&gt;0,Områdesnormaler!C$4*'Summa Fältnorm cit'!C6,"")</f>
        <v>394.60344827586209</v>
      </c>
      <c r="D6" s="4">
        <f>IF(Volym!D6&gt;0,Områdesnormaler!D$4*'Summa Fältnorm cit'!D6,"")</f>
        <v>305.58278145695368</v>
      </c>
      <c r="E6" s="4">
        <f>IF(Volym!E6&gt;0,Områdesnormaler!E$4*'Summa Fältnorm cit'!E6,"")</f>
        <v>14.602941176470587</v>
      </c>
      <c r="F6" s="4">
        <f>IF(Volym!F6&gt;0,Områdesnormaler!F$4*'Summa Fältnorm cit'!F6,"")</f>
        <v>254.97297297297294</v>
      </c>
      <c r="G6" s="4">
        <f>IF(Volym!G6&gt;0,Områdesnormaler!G$4*'Summa Fältnorm cit'!G6,"")</f>
        <v>166.54545454545456</v>
      </c>
      <c r="H6" s="4">
        <f>IF(Volym!H6&gt;0,Områdesnormaler!H$4*'Summa Fältnorm cit'!H6,"")</f>
        <v>1.732758620689655</v>
      </c>
      <c r="I6" s="4">
        <f>IF(Volym!I6&gt;0,Områdesnormaler!I$4*'Summa Fältnorm cit'!I6,"")</f>
        <v>394.608</v>
      </c>
      <c r="J6" s="4">
        <f>IF(Volym!J6&gt;0,Områdesnormaler!J$4*'Summa Fältnorm cit'!J6,"")</f>
        <v>214.69444444444446</v>
      </c>
      <c r="K6" s="4">
        <f>IF(Volym!K6&gt;0,Områdesnormaler!K$4*'Summa Fältnorm cit'!K6,"")</f>
        <v>141.625</v>
      </c>
      <c r="L6" s="4">
        <f>IF(Volym!L6&gt;0,Områdesnormaler!B$8*'Summa Fältnorm cit'!L6,"")</f>
        <v>9.4479166666666679</v>
      </c>
      <c r="M6" s="4">
        <f>IF(Volym!M6&gt;0,Områdesnormaler!C$8*'Summa Fältnorm cit'!M6,"")</f>
        <v>3.0990990990990985</v>
      </c>
      <c r="N6" s="4">
        <f>IF(Volym!N6&gt;0,Områdesnormaler!D$8*'Summa Fältnorm cit'!N6,"")</f>
        <v>37</v>
      </c>
      <c r="O6" s="4">
        <f>IF(Volym!O6&gt;0,Områdesnormaler!E$8*'Summa Fältnorm cit'!O6,"")</f>
        <v>38.627906976744185</v>
      </c>
      <c r="P6" s="4">
        <f>IF(Volym!P6&gt;0,Områdesnormaler!F$8*'Summa Fältnorm cit'!P6,"")</f>
        <v>39.741379310344833</v>
      </c>
      <c r="Q6" s="4">
        <f>IF(Volym!Q6&gt;0,Områdesnormaler!G$8*'Summa Fältnorm cit'!Q6,"")</f>
        <v>191.97849462365591</v>
      </c>
      <c r="R6" s="4">
        <f>IF(Volym!R6&gt;0,Områdesnormaler!H$8*'Summa Fältnorm cit'!R6,"")</f>
        <v>55.461538461538453</v>
      </c>
      <c r="S6" s="4">
        <f>IF(Volym!S6&gt;0,Områdesnormaler!I$8*'Summa Fältnorm cit'!S6,"")</f>
        <v>43.17460317460317</v>
      </c>
      <c r="T6" s="4">
        <f>IF(Volym!T6&gt;0,Områdesnormaler!J$8*'Summa Fältnorm cit'!T6,"")</f>
        <v>450</v>
      </c>
      <c r="U6" s="4">
        <f>IF(Volym!U6&gt;0,Områdesnormaler!K$8*'Summa Fältnorm cit'!U6,"")</f>
        <v>25.154471544715449</v>
      </c>
      <c r="V6" s="4">
        <f>IF(Volym!V6&gt;0,Områdesnormaler!B$12*'Summa Fältnorm cit'!V6,"")</f>
        <v>10.658536585365853</v>
      </c>
      <c r="W6" s="4">
        <f>IF(Volym!W6&gt;0,Områdesnormaler!C$12*'Summa Fältnorm cit'!W6,"")</f>
        <v>103.78947368421053</v>
      </c>
      <c r="X6" s="4">
        <f>IF(Volym!X6&gt;0,Områdesnormaler!D$12*'Summa Fältnorm cit'!X6,"")</f>
        <v>54.378571428571426</v>
      </c>
      <c r="Y6" s="4">
        <f>IF(Volym!Y6&gt;0,Områdesnormaler!E$12*'Summa Fältnorm cit'!Y6,"")</f>
        <v>7.407407407407407E-2</v>
      </c>
      <c r="Z6" s="4">
        <f>IF(Volym!Z6&gt;0,Områdesnormaler!F$12*'Summa Fältnorm cit'!Z6,"")</f>
        <v>17.98165137614679</v>
      </c>
      <c r="AA6" s="4">
        <f>IF(Volym!AA6&gt;0,Områdesnormaler!G$12*'Summa Fältnorm cit'!AA6,"")</f>
        <v>43.276729559748425</v>
      </c>
      <c r="AB6" s="4">
        <f>IF(Volym!AB6&gt;0,Områdesnormaler!H$12*'Summa Fältnorm cit'!AB6,"")</f>
        <v>56.418918918918919</v>
      </c>
      <c r="AC6" s="4">
        <f>IF(Volym!AC6&gt;0,Områdesnormaler!I$12*'Summa Fältnorm cit'!AC6,"")</f>
        <v>22.895424836601308</v>
      </c>
      <c r="AD6" s="4">
        <f>IF(Volym!AD6&gt;0,Områdesnormaler!J$12*'Summa Fältnorm cit'!AD6,"")</f>
        <v>10.823076923076922</v>
      </c>
      <c r="AE6" s="4">
        <f>IF(Volym!AE6&gt;0,Områdesnormaler!K$12*'Summa Fältnorm cit'!AE6,"")</f>
        <v>365.8082191780822</v>
      </c>
      <c r="AF6" s="4">
        <f>IF(Volym!AF6&gt;0,Områdesnormaler!B$16*'Summa Fältnorm cit'!AF6,"")</f>
        <v>66.339622641509422</v>
      </c>
      <c r="AG6" s="4">
        <f>IF(Volym!AG6&gt;0,Områdesnormaler!C$16*'Summa Fältnorm cit'!AG6,"")</f>
        <v>558.5</v>
      </c>
      <c r="AH6" s="4">
        <f>IF(Volym!AH6&gt;0,Områdesnormaler!D$16*'Summa Fältnorm cit'!AH6,"")</f>
        <v>17.94736842105263</v>
      </c>
      <c r="AI6" s="4">
        <f>IF(Volym!AI6&gt;0,Områdesnormaler!E$16*'Summa Fältnorm cit'!AI6,"")</f>
        <v>1.6638655462184875</v>
      </c>
      <c r="AJ6" s="4">
        <f>IF(Volym!AJ6&gt;0,Områdesnormaler!F$16*'Summa Fältnorm cit'!AJ6,"")</f>
        <v>0</v>
      </c>
      <c r="AK6" s="6">
        <f t="shared" si="1"/>
        <v>4123.2429325579797</v>
      </c>
      <c r="AL6" s="5">
        <f t="shared" si="0"/>
        <v>0.10236192327736447</v>
      </c>
    </row>
    <row r="7" spans="1:38" x14ac:dyDescent="0.3">
      <c r="A7" s="2" t="s">
        <v>42</v>
      </c>
      <c r="B7" s="4">
        <f>IF(Volym!B7&gt;0,Områdesnormaler!B$4*'Summa Fältnorm cit'!B7,"")</f>
        <v>6.3247863247863254</v>
      </c>
      <c r="C7" s="4">
        <f>IF(Volym!C7&gt;0,Områdesnormaler!C$4*'Summa Fältnorm cit'!C7,"")</f>
        <v>208.54310344827587</v>
      </c>
      <c r="D7" s="4">
        <f>IF(Volym!D7&gt;0,Områdesnormaler!D$4*'Summa Fältnorm cit'!D7,"")</f>
        <v>231.91390728476821</v>
      </c>
      <c r="E7" s="4">
        <f>IF(Volym!E7&gt;0,Områdesnormaler!E$4*'Summa Fältnorm cit'!E7,"")</f>
        <v>31.985294117647058</v>
      </c>
      <c r="F7" s="4">
        <f>IF(Volym!F7&gt;0,Områdesnormaler!F$4*'Summa Fältnorm cit'!F7,"")</f>
        <v>51.360360360360353</v>
      </c>
      <c r="G7" s="4">
        <f>IF(Volym!G7&gt;0,Områdesnormaler!G$4*'Summa Fältnorm cit'!G7,"")</f>
        <v>66.02272727272728</v>
      </c>
      <c r="H7" s="4">
        <f>IF(Volym!H7&gt;0,Områdesnormaler!H$4*'Summa Fältnorm cit'!H7,"")</f>
        <v>65.612068965517238</v>
      </c>
      <c r="I7" s="4">
        <f>IF(Volym!I7&gt;0,Områdesnormaler!I$4*'Summa Fältnorm cit'!I7,"")</f>
        <v>130.66400000000002</v>
      </c>
      <c r="J7" s="4">
        <f>IF(Volym!J7&gt;0,Områdesnormaler!J$4*'Summa Fältnorm cit'!J7,"")</f>
        <v>78.125</v>
      </c>
      <c r="K7" s="4">
        <f>IF(Volym!K7&gt;0,Områdesnormaler!K$4*'Summa Fältnorm cit'!K7,"")</f>
        <v>46.28125</v>
      </c>
      <c r="L7" s="4">
        <f>IF(Volym!L7&gt;0,Områdesnormaler!B$8*'Summa Fältnorm cit'!L7,"")</f>
        <v>12.791666666666666</v>
      </c>
      <c r="M7" s="4">
        <f>IF(Volym!M7&gt;0,Områdesnormaler!C$8*'Summa Fältnorm cit'!M7,"")</f>
        <v>15.747747747747747</v>
      </c>
      <c r="N7" s="4">
        <f>IF(Volym!N7&gt;0,Områdesnormaler!D$8*'Summa Fältnorm cit'!N7,"")</f>
        <v>28.564285714285717</v>
      </c>
      <c r="O7" s="4">
        <f>IF(Volym!O7&gt;0,Områdesnormaler!E$8*'Summa Fältnorm cit'!O7,"")</f>
        <v>116.6046511627907</v>
      </c>
      <c r="P7" s="4">
        <f>IF(Volym!P7&gt;0,Områdesnormaler!F$8*'Summa Fältnorm cit'!P7,"")</f>
        <v>53.568965517241381</v>
      </c>
      <c r="Q7" s="4">
        <f>IF(Volym!Q7&gt;0,Områdesnormaler!G$8*'Summa Fältnorm cit'!Q7,"")</f>
        <v>47.72043010752688</v>
      </c>
      <c r="R7" s="4">
        <f>IF(Volym!R7&gt;0,Områdesnormaler!H$8*'Summa Fältnorm cit'!R7,"")</f>
        <v>196.11538461538458</v>
      </c>
      <c r="S7" s="4">
        <f>IF(Volym!S7&gt;0,Områdesnormaler!I$8*'Summa Fältnorm cit'!S7,"")</f>
        <v>7.2777777777777777</v>
      </c>
      <c r="T7" s="4">
        <f>IF(Volym!T7&gt;0,Områdesnormaler!J$8*'Summa Fältnorm cit'!T7,"")</f>
        <v>193.25</v>
      </c>
      <c r="U7" s="4">
        <f>IF(Volym!U7&gt;0,Områdesnormaler!K$8*'Summa Fältnorm cit'!U7,"")</f>
        <v>78.731707317073173</v>
      </c>
      <c r="V7" s="4">
        <f>IF(Volym!V7&gt;0,Områdesnormaler!B$12*'Summa Fältnorm cit'!V7,"")</f>
        <v>41.475609756097555</v>
      </c>
      <c r="W7" s="4">
        <f>IF(Volym!W7&gt;0,Områdesnormaler!C$12*'Summa Fältnorm cit'!W7,"")</f>
        <v>27.177631578947373</v>
      </c>
      <c r="X7" s="4">
        <f>IF(Volym!X7&gt;0,Områdesnormaler!D$12*'Summa Fältnorm cit'!X7,"")</f>
        <v>12.600000000000001</v>
      </c>
      <c r="Y7" s="4">
        <f>IF(Volym!Y7&gt;0,Områdesnormaler!E$12*'Summa Fältnorm cit'!Y7,"")</f>
        <v>0</v>
      </c>
      <c r="Z7" s="4">
        <f>IF(Volym!Z7&gt;0,Områdesnormaler!F$12*'Summa Fältnorm cit'!Z7,"")</f>
        <v>120.71559633027523</v>
      </c>
      <c r="AA7" s="4">
        <f>IF(Volym!AA7&gt;0,Områdesnormaler!G$12*'Summa Fältnorm cit'!AA7,"")</f>
        <v>165.87421383647799</v>
      </c>
      <c r="AB7" s="4">
        <f>IF(Volym!AB7&gt;0,Områdesnormaler!H$12*'Summa Fältnorm cit'!AB7,"")</f>
        <v>108.89864864864863</v>
      </c>
      <c r="AC7" s="4">
        <f>IF(Volym!AC7&gt;0,Områdesnormaler!I$12*'Summa Fältnorm cit'!AC7,"")</f>
        <v>88.274509803921575</v>
      </c>
      <c r="AD7" s="4">
        <f>IF(Volym!AD7&gt;0,Områdesnormaler!J$12*'Summa Fältnorm cit'!AD7,"")</f>
        <v>4.3</v>
      </c>
      <c r="AE7" s="4">
        <f>IF(Volym!AE7&gt;0,Områdesnormaler!K$12*'Summa Fältnorm cit'!AE7,"")</f>
        <v>125.21232876712328</v>
      </c>
      <c r="AF7" s="4">
        <f>IF(Volym!AF7&gt;0,Områdesnormaler!B$16*'Summa Fältnorm cit'!AF7,"")</f>
        <v>40.424528301886788</v>
      </c>
      <c r="AG7" s="4">
        <f>IF(Volym!AG7&gt;0,Områdesnormaler!C$16*'Summa Fältnorm cit'!AG7,"")</f>
        <v>30.770833333333336</v>
      </c>
      <c r="AH7" s="4">
        <f>IF(Volym!AH7&gt;0,Områdesnormaler!D$16*'Summa Fältnorm cit'!AH7,"")</f>
        <v>3.3789473684210525</v>
      </c>
      <c r="AI7" s="4">
        <f>IF(Volym!AI7&gt;0,Områdesnormaler!E$16*'Summa Fältnorm cit'!AI7,"")</f>
        <v>25.521008403361346</v>
      </c>
      <c r="AJ7" s="4" t="str">
        <f>IF(Volym!AJ7&gt;0,Områdesnormaler!F$16*'Summa Fältnorm cit'!AJ7,"")</f>
        <v/>
      </c>
      <c r="AK7" s="6">
        <f t="shared" si="1"/>
        <v>2461.8289705290717</v>
      </c>
      <c r="AL7" s="5">
        <f t="shared" si="0"/>
        <v>6.1116347575221726E-2</v>
      </c>
    </row>
    <row r="8" spans="1:38" x14ac:dyDescent="0.3">
      <c r="A8" s="2" t="s">
        <v>43</v>
      </c>
      <c r="B8" s="4">
        <f>IF(Volym!B8&gt;0,Områdesnormaler!B$4*'Summa Fältnorm cit'!B8,"")</f>
        <v>16.803418803418804</v>
      </c>
      <c r="C8" s="4">
        <f>IF(Volym!C8&gt;0,Områdesnormaler!C$4*'Summa Fältnorm cit'!C8,"")</f>
        <v>56.189655172413801</v>
      </c>
      <c r="D8" s="4">
        <f>IF(Volym!D8&gt;0,Områdesnormaler!D$4*'Summa Fältnorm cit'!D8,"")</f>
        <v>87.099337748344382</v>
      </c>
      <c r="E8" s="4">
        <f>IF(Volym!E8&gt;0,Områdesnormaler!E$4*'Summa Fältnorm cit'!E8,"")</f>
        <v>30.191176470588236</v>
      </c>
      <c r="F8" s="4">
        <f>IF(Volym!F8&gt;0,Områdesnormaler!F$4*'Summa Fältnorm cit'!F8,"")</f>
        <v>55.13513513513513</v>
      </c>
      <c r="G8" s="4">
        <f>IF(Volym!G8&gt;0,Områdesnormaler!G$4*'Summa Fältnorm cit'!G8,"")</f>
        <v>279.29545454545456</v>
      </c>
      <c r="H8" s="4">
        <f>IF(Volym!H8&gt;0,Områdesnormaler!H$4*'Summa Fältnorm cit'!H8,"")</f>
        <v>12.491379310344829</v>
      </c>
      <c r="I8" s="4">
        <f>IF(Volym!I8&gt;0,Områdesnormaler!I$4*'Summa Fältnorm cit'!I8,"")</f>
        <v>79.256</v>
      </c>
      <c r="J8" s="4">
        <f>IF(Volym!J8&gt;0,Områdesnormaler!J$4*'Summa Fältnorm cit'!J8,"")</f>
        <v>135.73611111111111</v>
      </c>
      <c r="K8" s="4">
        <f>IF(Volym!K8&gt;0,Områdesnormaler!K$4*'Summa Fältnorm cit'!K8,"")</f>
        <v>150.5625</v>
      </c>
      <c r="L8" s="4">
        <f>IF(Volym!L8&gt;0,Områdesnormaler!B$8*'Summa Fältnorm cit'!L8,"")</f>
        <v>13.364583333333334</v>
      </c>
      <c r="M8" s="4">
        <f>IF(Volym!M8&gt;0,Områdesnormaler!C$8*'Summa Fältnorm cit'!M8,"")</f>
        <v>13.990990990990989</v>
      </c>
      <c r="N8" s="4">
        <f>IF(Volym!N8&gt;0,Områdesnormaler!D$8*'Summa Fältnorm cit'!N8,"")</f>
        <v>4.6357142857142861</v>
      </c>
      <c r="O8" s="4">
        <f>IF(Volym!O8&gt;0,Områdesnormaler!E$8*'Summa Fältnorm cit'!O8,"")</f>
        <v>50.697674418604656</v>
      </c>
      <c r="P8" s="4">
        <f>IF(Volym!P8&gt;0,Områdesnormaler!F$8*'Summa Fältnorm cit'!P8,"")</f>
        <v>33.862068965517246</v>
      </c>
      <c r="Q8" s="4">
        <f>IF(Volym!Q8&gt;0,Områdesnormaler!G$8*'Summa Fältnorm cit'!Q8,"")</f>
        <v>5.225806451612903</v>
      </c>
      <c r="R8" s="4">
        <f>IF(Volym!R8&gt;0,Områdesnormaler!H$8*'Summa Fältnorm cit'!R8,"")</f>
        <v>144.62820512820511</v>
      </c>
      <c r="S8" s="4">
        <f>IF(Volym!S8&gt;0,Områdesnormaler!I$8*'Summa Fältnorm cit'!S8,"")</f>
        <v>6.6428571428571415</v>
      </c>
      <c r="T8" s="4">
        <f>IF(Volym!T8&gt;0,Områdesnormaler!J$8*'Summa Fältnorm cit'!T8,"")</f>
        <v>84.375</v>
      </c>
      <c r="U8" s="4">
        <f>IF(Volym!U8&gt;0,Områdesnormaler!K$8*'Summa Fältnorm cit'!U8,"")</f>
        <v>26.130081300813007</v>
      </c>
      <c r="V8" s="4">
        <f>IF(Volym!V8&gt;0,Områdesnormaler!B$12*'Summa Fältnorm cit'!V8,"")</f>
        <v>7.975609756097561</v>
      </c>
      <c r="W8" s="4">
        <f>IF(Volym!W8&gt;0,Områdesnormaler!C$12*'Summa Fältnorm cit'!W8,"")</f>
        <v>298.34868421052636</v>
      </c>
      <c r="X8" s="4">
        <f>IF(Volym!X8&gt;0,Områdesnormaler!D$12*'Summa Fältnorm cit'!X8,"")</f>
        <v>20.814285714285717</v>
      </c>
      <c r="Y8" s="4">
        <f>IF(Volym!Y8&gt;0,Områdesnormaler!E$12*'Summa Fältnorm cit'!Y8,"")</f>
        <v>0.35555555555555551</v>
      </c>
      <c r="Z8" s="4">
        <f>IF(Volym!Z8&gt;0,Områdesnormaler!F$12*'Summa Fältnorm cit'!Z8,"")</f>
        <v>217.50458715596329</v>
      </c>
      <c r="AA8" s="4">
        <f>IF(Volym!AA8&gt;0,Områdesnormaler!G$12*'Summa Fältnorm cit'!AA8,"")</f>
        <v>161.54088050314465</v>
      </c>
      <c r="AB8" s="4">
        <f>IF(Volym!AB8&gt;0,Områdesnormaler!H$12*'Summa Fältnorm cit'!AB8,"")</f>
        <v>37.182432432432435</v>
      </c>
      <c r="AC8" s="4">
        <f>IF(Volym!AC8&gt;0,Områdesnormaler!I$12*'Summa Fältnorm cit'!AC8,"")</f>
        <v>54.058823529411761</v>
      </c>
      <c r="AD8" s="4">
        <f>IF(Volym!AD8&gt;0,Områdesnormaler!J$12*'Summa Fältnorm cit'!AD8,"")</f>
        <v>10.969230769230768</v>
      </c>
      <c r="AE8" s="4">
        <f>IF(Volym!AE8&gt;0,Områdesnormaler!K$12*'Summa Fältnorm cit'!AE8,"")</f>
        <v>99.445205479452042</v>
      </c>
      <c r="AF8" s="4">
        <f>IF(Volym!AF8&gt;0,Områdesnormaler!B$16*'Summa Fältnorm cit'!AF8,"")</f>
        <v>65.235849056603769</v>
      </c>
      <c r="AG8" s="4">
        <f>IF(Volym!AG8&gt;0,Områdesnormaler!C$16*'Summa Fältnorm cit'!AG8,"")</f>
        <v>53.791666666666671</v>
      </c>
      <c r="AH8" s="4">
        <f>IF(Volym!AH8&gt;0,Områdesnormaler!D$16*'Summa Fältnorm cit'!AH8,"")</f>
        <v>1.6526315789473685</v>
      </c>
      <c r="AI8" s="4">
        <f>IF(Volym!AI8&gt;0,Områdesnormaler!E$16*'Summa Fältnorm cit'!AI8,"")</f>
        <v>50.899159663865547</v>
      </c>
      <c r="AJ8" s="4">
        <f>IF(Volym!AJ8&gt;0,Områdesnormaler!F$16*'Summa Fältnorm cit'!AJ8,"")</f>
        <v>0</v>
      </c>
      <c r="AK8" s="6">
        <f t="shared" si="1"/>
        <v>2366.0877523866429</v>
      </c>
      <c r="AL8" s="5">
        <f t="shared" si="0"/>
        <v>5.8739515701312028E-2</v>
      </c>
    </row>
    <row r="9" spans="1:38" x14ac:dyDescent="0.3">
      <c r="A9" s="2" t="s">
        <v>44</v>
      </c>
      <c r="B9" s="4">
        <f>IF(Volym!B9&gt;0,Områdesnormaler!B$4*'Summa Fältnorm cit'!B9,"")</f>
        <v>20.017094017094021</v>
      </c>
      <c r="C9" s="4">
        <f>IF(Volym!C9&gt;0,Områdesnormaler!C$4*'Summa Fältnorm cit'!C9,"")</f>
        <v>61.853448275862071</v>
      </c>
      <c r="D9" s="4">
        <f>IF(Volym!D9&gt;0,Områdesnormaler!D$4*'Summa Fältnorm cit'!D9,"")</f>
        <v>761.64238410596033</v>
      </c>
      <c r="E9" s="4">
        <f>IF(Volym!E9&gt;0,Områdesnormaler!E$4*'Summa Fältnorm cit'!E9,"")</f>
        <v>324.5735294117647</v>
      </c>
      <c r="F9" s="4">
        <f>IF(Volym!F9&gt;0,Områdesnormaler!F$4*'Summa Fältnorm cit'!F9,"")</f>
        <v>30.608108108108105</v>
      </c>
      <c r="G9" s="4">
        <f>IF(Volym!G9&gt;0,Områdesnormaler!G$4*'Summa Fältnorm cit'!G9,"")</f>
        <v>14.079545454545457</v>
      </c>
      <c r="H9" s="4">
        <f>IF(Volym!H9&gt;0,Områdesnormaler!H$4*'Summa Fältnorm cit'!H9,"")</f>
        <v>49.146551724137936</v>
      </c>
      <c r="I9" s="4">
        <f>IF(Volym!I9&gt;0,Områdesnormaler!I$4*'Summa Fältnorm cit'!I9,"")</f>
        <v>79.448000000000008</v>
      </c>
      <c r="J9" s="4">
        <f>IF(Volym!J9&gt;0,Områdesnormaler!J$4*'Summa Fältnorm cit'!J9,"")</f>
        <v>9.4305555555555554</v>
      </c>
      <c r="K9" s="4">
        <f>IF(Volym!K9&gt;0,Områdesnormaler!K$4*'Summa Fältnorm cit'!K9,"")</f>
        <v>18.09375</v>
      </c>
      <c r="L9" s="4">
        <f>IF(Volym!L9&gt;0,Områdesnormaler!B$8*'Summa Fältnorm cit'!L9,"")</f>
        <v>1.7916666666666667</v>
      </c>
      <c r="M9" s="4" t="str">
        <f>IF(Volym!M9&gt;0,Områdesnormaler!C$8*'Summa Fältnorm cit'!M9,"")</f>
        <v/>
      </c>
      <c r="N9" s="4">
        <f>IF(Volym!N9&gt;0,Områdesnormaler!D$8*'Summa Fältnorm cit'!N9,"")</f>
        <v>184.92142857142858</v>
      </c>
      <c r="O9" s="4">
        <f>IF(Volym!O9&gt;0,Områdesnormaler!E$8*'Summa Fältnorm cit'!O9,"")</f>
        <v>3.0000000000000004</v>
      </c>
      <c r="P9" s="4">
        <f>IF(Volym!P9&gt;0,Områdesnormaler!F$8*'Summa Fältnorm cit'!P9,"")</f>
        <v>47.827586206896555</v>
      </c>
      <c r="Q9" s="4">
        <f>IF(Volym!Q9&gt;0,Områdesnormaler!G$8*'Summa Fältnorm cit'!Q9,"")</f>
        <v>0</v>
      </c>
      <c r="R9" s="4">
        <f>IF(Volym!R9&gt;0,Områdesnormaler!H$8*'Summa Fältnorm cit'!R9,"")</f>
        <v>505.53846153846149</v>
      </c>
      <c r="S9" s="4">
        <f>IF(Volym!S9&gt;0,Områdesnormaler!I$8*'Summa Fältnorm cit'!S9,"")</f>
        <v>34.960317460317455</v>
      </c>
      <c r="T9" s="4" t="str">
        <f>IF(Volym!T9&gt;0,Områdesnormaler!J$8*'Summa Fältnorm cit'!T9,"")</f>
        <v/>
      </c>
      <c r="U9" s="4">
        <f>IF(Volym!U9&gt;0,Områdesnormaler!K$8*'Summa Fältnorm cit'!U9,"")</f>
        <v>207.47154471544715</v>
      </c>
      <c r="V9" s="4">
        <f>IF(Volym!V9&gt;0,Områdesnormaler!B$12*'Summa Fältnorm cit'!V9,"")</f>
        <v>17.560975609756099</v>
      </c>
      <c r="W9" s="4">
        <f>IF(Volym!W9&gt;0,Områdesnormaler!C$12*'Summa Fältnorm cit'!W9,"")</f>
        <v>10.30263157894737</v>
      </c>
      <c r="X9" s="4">
        <f>IF(Volym!X9&gt;0,Områdesnormaler!D$12*'Summa Fältnorm cit'!X9,"")</f>
        <v>2.592857142857143</v>
      </c>
      <c r="Y9" s="4" t="str">
        <f>IF(Volym!Y9&gt;0,Områdesnormaler!E$12*'Summa Fältnorm cit'!Y9,"")</f>
        <v/>
      </c>
      <c r="Z9" s="4">
        <f>IF(Volym!Z9&gt;0,Områdesnormaler!F$12*'Summa Fältnorm cit'!Z9,"")</f>
        <v>380.73394495412839</v>
      </c>
      <c r="AA9" s="4">
        <f>IF(Volym!AA9&gt;0,Områdesnormaler!G$12*'Summa Fältnorm cit'!AA9,"")</f>
        <v>945.23899371069183</v>
      </c>
      <c r="AB9" s="4">
        <f>IF(Volym!AB9&gt;0,Områdesnormaler!H$12*'Summa Fältnorm cit'!AB9,"")</f>
        <v>668.19594594594594</v>
      </c>
      <c r="AC9" s="4">
        <f>IF(Volym!AC9&gt;0,Områdesnormaler!I$12*'Summa Fältnorm cit'!AC9,"")</f>
        <v>381.5424836601307</v>
      </c>
      <c r="AD9" s="4">
        <f>IF(Volym!AD9&gt;0,Områdesnormaler!J$12*'Summa Fältnorm cit'!AD9,"")</f>
        <v>86.8</v>
      </c>
      <c r="AE9" s="4">
        <f>IF(Volym!AE9&gt;0,Områdesnormaler!K$12*'Summa Fältnorm cit'!AE9,"")</f>
        <v>27.36986301369863</v>
      </c>
      <c r="AF9" s="4">
        <f>IF(Volym!AF9&gt;0,Områdesnormaler!B$16*'Summa Fältnorm cit'!AF9,"")</f>
        <v>125.33018867924527</v>
      </c>
      <c r="AG9" s="4">
        <f>IF(Volym!AG9&gt;0,Områdesnormaler!C$16*'Summa Fältnorm cit'!AG9,"")</f>
        <v>19.020833333333336</v>
      </c>
      <c r="AH9" s="4">
        <f>IF(Volym!AH9&gt;0,Områdesnormaler!D$16*'Summa Fältnorm cit'!AH9,"")</f>
        <v>19.326315789473682</v>
      </c>
      <c r="AI9" s="4">
        <f>IF(Volym!AI9&gt;0,Områdesnormaler!E$16*'Summa Fältnorm cit'!AI9,"")</f>
        <v>208.0672268907563</v>
      </c>
      <c r="AJ9" s="4" t="str">
        <f>IF(Volym!AJ9&gt;0,Områdesnormaler!F$16*'Summa Fältnorm cit'!AJ9,"")</f>
        <v/>
      </c>
      <c r="AK9" s="6">
        <f t="shared" si="1"/>
        <v>5246.4862321212113</v>
      </c>
      <c r="AL9" s="5">
        <f t="shared" si="0"/>
        <v>0.13024709675182078</v>
      </c>
    </row>
    <row r="10" spans="1:38" x14ac:dyDescent="0.3">
      <c r="A10" s="2" t="s">
        <v>45</v>
      </c>
      <c r="B10" s="4">
        <f>IF(Volym!B10&gt;0,Områdesnormaler!B$4*'Summa Fältnorm cit'!B10,"")</f>
        <v>9</v>
      </c>
      <c r="C10" s="4">
        <f>IF(Volym!C10&gt;0,Områdesnormaler!C$4*'Summa Fältnorm cit'!C10,"")</f>
        <v>41.310344827586214</v>
      </c>
      <c r="D10" s="4">
        <f>IF(Volym!D10&gt;0,Områdesnormaler!D$4*'Summa Fältnorm cit'!D10,"")</f>
        <v>76.119205298013256</v>
      </c>
      <c r="E10" s="4">
        <f>IF(Volym!E10&gt;0,Områdesnormaler!E$4*'Summa Fältnorm cit'!E10,"")</f>
        <v>1.6617647058823526</v>
      </c>
      <c r="F10" s="4">
        <f>IF(Volym!F10&gt;0,Områdesnormaler!F$4*'Summa Fältnorm cit'!F10,"")</f>
        <v>393.81081081081078</v>
      </c>
      <c r="G10" s="4">
        <f>IF(Volym!G10&gt;0,Områdesnormaler!G$4*'Summa Fältnorm cit'!G10,"")</f>
        <v>394.0795454545455</v>
      </c>
      <c r="H10" s="4">
        <f>IF(Volym!H10&gt;0,Områdesnormaler!H$4*'Summa Fältnorm cit'!H10,"")</f>
        <v>0</v>
      </c>
      <c r="I10" s="4">
        <f>IF(Volym!I10&gt;0,Områdesnormaler!I$4*'Summa Fältnorm cit'!I10,"")</f>
        <v>131.84800000000001</v>
      </c>
      <c r="J10" s="4">
        <f>IF(Volym!J10&gt;0,Områdesnormaler!J$4*'Summa Fältnorm cit'!J10,"")</f>
        <v>302.125</v>
      </c>
      <c r="K10" s="4">
        <f>IF(Volym!K10&gt;0,Områdesnormaler!K$4*'Summa Fältnorm cit'!K10,"")</f>
        <v>12.812499999999998</v>
      </c>
      <c r="L10" s="4">
        <f>IF(Volym!L10&gt;0,Områdesnormaler!B$8*'Summa Fältnorm cit'!L10,"")</f>
        <v>125.27083333333334</v>
      </c>
      <c r="M10" s="4">
        <f>IF(Volym!M10&gt;0,Områdesnormaler!C$8*'Summa Fältnorm cit'!M10,"")</f>
        <v>154.36936936936934</v>
      </c>
      <c r="N10" s="4">
        <f>IF(Volym!N10&gt;0,Områdesnormaler!D$8*'Summa Fältnorm cit'!N10,"")</f>
        <v>13.25</v>
      </c>
      <c r="O10" s="4">
        <f>IF(Volym!O10&gt;0,Områdesnormaler!E$8*'Summa Fältnorm cit'!O10,"")</f>
        <v>276.46511627906978</v>
      </c>
      <c r="P10" s="4">
        <f>IF(Volym!P10&gt;0,Områdesnormaler!F$8*'Summa Fältnorm cit'!P10,"")</f>
        <v>31.620689655172416</v>
      </c>
      <c r="Q10" s="4">
        <f>IF(Volym!Q10&gt;0,Områdesnormaler!G$8*'Summa Fältnorm cit'!Q10,"")</f>
        <v>32.666666666666664</v>
      </c>
      <c r="R10" s="4">
        <f>IF(Volym!R10&gt;0,Områdesnormaler!H$8*'Summa Fältnorm cit'!R10,"")</f>
        <v>5.3076923076923066</v>
      </c>
      <c r="S10" s="4">
        <f>IF(Volym!S10&gt;0,Områdesnormaler!I$8*'Summa Fältnorm cit'!S10,"")</f>
        <v>0.15079365079365079</v>
      </c>
      <c r="T10" s="4">
        <f>IF(Volym!T10&gt;0,Områdesnormaler!J$8*'Summa Fältnorm cit'!T10,"")</f>
        <v>115.12500000000001</v>
      </c>
      <c r="U10" s="4">
        <f>IF(Volym!U10&gt;0,Områdesnormaler!K$8*'Summa Fältnorm cit'!U10,"")</f>
        <v>8.7073170731707314</v>
      </c>
      <c r="V10" s="4">
        <f>IF(Volym!V10&gt;0,Områdesnormaler!B$12*'Summa Fältnorm cit'!V10,"")</f>
        <v>2.5975609756097557</v>
      </c>
      <c r="W10" s="4">
        <f>IF(Volym!W10&gt;0,Områdesnormaler!C$12*'Summa Fältnorm cit'!W10,"")</f>
        <v>426.52631578947376</v>
      </c>
      <c r="X10" s="4">
        <f>IF(Volym!X10&gt;0,Områdesnormaler!D$12*'Summa Fältnorm cit'!X10,"")</f>
        <v>97.892857142857153</v>
      </c>
      <c r="Y10" s="4">
        <f>IF(Volym!Y10&gt;0,Områdesnormaler!E$12*'Summa Fältnorm cit'!Y10,"")</f>
        <v>17.925925925925924</v>
      </c>
      <c r="Z10" s="4">
        <f>IF(Volym!Z10&gt;0,Områdesnormaler!F$12*'Summa Fältnorm cit'!Z10,"")</f>
        <v>59.174311926605498</v>
      </c>
      <c r="AA10" s="4">
        <f>IF(Volym!AA10&gt;0,Områdesnormaler!G$12*'Summa Fältnorm cit'!AA10,"")</f>
        <v>16.125786163522012</v>
      </c>
      <c r="AB10" s="4">
        <f>IF(Volym!AB10&gt;0,Områdesnormaler!H$12*'Summa Fältnorm cit'!AB10,"")</f>
        <v>10.148648648648647</v>
      </c>
      <c r="AC10" s="4">
        <f>IF(Volym!AC10&gt;0,Områdesnormaler!I$12*'Summa Fältnorm cit'!AC10,"")</f>
        <v>15.104575163398692</v>
      </c>
      <c r="AD10" s="4">
        <f>IF(Volym!AD10&gt;0,Områdesnormaler!J$12*'Summa Fältnorm cit'!AD10,"")</f>
        <v>8.6</v>
      </c>
      <c r="AE10" s="4">
        <f>IF(Volym!AE10&gt;0,Områdesnormaler!K$12*'Summa Fältnorm cit'!AE10,"")</f>
        <v>275.83561643835617</v>
      </c>
      <c r="AF10" s="4">
        <f>IF(Volym!AF10&gt;0,Områdesnormaler!B$16*'Summa Fältnorm cit'!AF10,"")</f>
        <v>11.499999999999998</v>
      </c>
      <c r="AG10" s="4">
        <f>IF(Volym!AG10&gt;0,Områdesnormaler!C$16*'Summa Fältnorm cit'!AG10,"")</f>
        <v>14.166666666666668</v>
      </c>
      <c r="AH10" s="4">
        <f>IF(Volym!AH10&gt;0,Områdesnormaler!D$16*'Summa Fältnorm cit'!AH10,"")</f>
        <v>8.2736842105263158</v>
      </c>
      <c r="AI10" s="4">
        <f>IF(Volym!AI10&gt;0,Områdesnormaler!E$16*'Summa Fältnorm cit'!AI10,"")</f>
        <v>5.6806722689075633</v>
      </c>
      <c r="AJ10" s="4" t="str">
        <f>IF(Volym!AJ10&gt;0,Områdesnormaler!F$16*'Summa Fältnorm cit'!AJ10,"")</f>
        <v/>
      </c>
      <c r="AK10" s="6">
        <f t="shared" si="1"/>
        <v>3095.2532707526052</v>
      </c>
      <c r="AL10" s="5">
        <f t="shared" si="0"/>
        <v>7.6841477207900216E-2</v>
      </c>
    </row>
    <row r="11" spans="1:38" x14ac:dyDescent="0.3">
      <c r="A11" s="2" t="s">
        <v>46</v>
      </c>
      <c r="B11" s="4">
        <f>IF(Volym!B11&gt;0,Områdesnormaler!B$4*'Summa Fältnorm cit'!B11,"")</f>
        <v>16.854700854700855</v>
      </c>
      <c r="C11" s="4">
        <f>IF(Volym!C11&gt;0,Områdesnormaler!C$4*'Summa Fältnorm cit'!C11,"")</f>
        <v>9.6724137931034502</v>
      </c>
      <c r="D11" s="4">
        <f>IF(Volym!D11&gt;0,Områdesnormaler!D$4*'Summa Fältnorm cit'!D11,"")</f>
        <v>57.25165562913908</v>
      </c>
      <c r="E11" s="4">
        <f>IF(Volym!E11&gt;0,Områdesnormaler!E$4*'Summa Fältnorm cit'!E11,"")</f>
        <v>2.4411764705882351</v>
      </c>
      <c r="F11" s="4">
        <f>IF(Volym!F11&gt;0,Områdesnormaler!F$4*'Summa Fältnorm cit'!F11,"")</f>
        <v>282.50900900900893</v>
      </c>
      <c r="G11" s="4">
        <f>IF(Volym!G11&gt;0,Områdesnormaler!G$4*'Summa Fältnorm cit'!G11,"")</f>
        <v>152.22727272727275</v>
      </c>
      <c r="H11" s="4">
        <f>IF(Volym!H11&gt;0,Områdesnormaler!H$4*'Summa Fältnorm cit'!H11,"")</f>
        <v>0.78448275862068972</v>
      </c>
      <c r="I11" s="4">
        <f>IF(Volym!I11&gt;0,Områdesnormaler!I$4*'Summa Fältnorm cit'!I11,"")</f>
        <v>135.54400000000001</v>
      </c>
      <c r="J11" s="4">
        <f>IF(Volym!J11&gt;0,Områdesnormaler!J$4*'Summa Fältnorm cit'!J11,"")</f>
        <v>209.69444444444443</v>
      </c>
      <c r="K11" s="4">
        <f>IF(Volym!K11&gt;0,Områdesnormaler!K$4*'Summa Fältnorm cit'!K11,"")</f>
        <v>8.21875</v>
      </c>
      <c r="L11" s="4">
        <f>IF(Volym!L11&gt;0,Områdesnormaler!B$8*'Summa Fältnorm cit'!L11,"")</f>
        <v>115.91666666666667</v>
      </c>
      <c r="M11" s="4">
        <f>IF(Volym!M11&gt;0,Områdesnormaler!C$8*'Summa Fältnorm cit'!M11,"")</f>
        <v>38.21621621621621</v>
      </c>
      <c r="N11" s="4">
        <f>IF(Volym!N11&gt;0,Områdesnormaler!D$8*'Summa Fältnorm cit'!N11,"")</f>
        <v>2.6214285714285714</v>
      </c>
      <c r="O11" s="4">
        <f>IF(Volym!O11&gt;0,Områdesnormaler!E$8*'Summa Fältnorm cit'!O11,"")</f>
        <v>28.13953488372093</v>
      </c>
      <c r="P11" s="4">
        <f>IF(Volym!P11&gt;0,Områdesnormaler!F$8*'Summa Fältnorm cit'!P11,"")</f>
        <v>22.689655172413794</v>
      </c>
      <c r="Q11" s="4">
        <f>IF(Volym!Q11&gt;0,Områdesnormaler!G$8*'Summa Fältnorm cit'!Q11,"")</f>
        <v>21.064516129032256</v>
      </c>
      <c r="R11" s="4">
        <f>IF(Volym!R11&gt;0,Områdesnormaler!H$8*'Summa Fältnorm cit'!R11,"")</f>
        <v>1.1538461538461537</v>
      </c>
      <c r="S11" s="4">
        <f>IF(Volym!S11&gt;0,Områdesnormaler!I$8*'Summa Fältnorm cit'!S11,"")</f>
        <v>0.3968253968253968</v>
      </c>
      <c r="T11" s="4">
        <f>IF(Volym!T11&gt;0,Områdesnormaler!J$8*'Summa Fältnorm cit'!T11,"")</f>
        <v>37.5</v>
      </c>
      <c r="U11" s="4">
        <f>IF(Volym!U11&gt;0,Områdesnormaler!K$8*'Summa Fältnorm cit'!U11,"")</f>
        <v>10.991869918699187</v>
      </c>
      <c r="V11" s="4">
        <f>IF(Volym!V11&gt;0,Områdesnormaler!B$12*'Summa Fältnorm cit'!V11,"")</f>
        <v>0.57317073170731703</v>
      </c>
      <c r="W11" s="4">
        <f>IF(Volym!W11&gt;0,Områdesnormaler!C$12*'Summa Fältnorm cit'!W11,"")</f>
        <v>368.65789473684214</v>
      </c>
      <c r="X11" s="4">
        <f>IF(Volym!X11&gt;0,Områdesnormaler!D$12*'Summa Fältnorm cit'!X11,"")</f>
        <v>40.607142857142861</v>
      </c>
      <c r="Y11" s="4">
        <f>IF(Volym!Y11&gt;0,Områdesnormaler!E$12*'Summa Fältnorm cit'!Y11,"")</f>
        <v>9.5333333333333314</v>
      </c>
      <c r="Z11" s="4">
        <f>IF(Volym!Z11&gt;0,Områdesnormaler!F$12*'Summa Fältnorm cit'!Z11,"")</f>
        <v>24.431192660550455</v>
      </c>
      <c r="AA11" s="4">
        <f>IF(Volym!AA11&gt;0,Områdesnormaler!G$12*'Summa Fältnorm cit'!AA11,"")</f>
        <v>8.9056603773584904</v>
      </c>
      <c r="AB11" s="4">
        <f>IF(Volym!AB11&gt;0,Områdesnormaler!H$12*'Summa Fältnorm cit'!AB11,"")</f>
        <v>6.7162162162162158</v>
      </c>
      <c r="AC11" s="4">
        <f>IF(Volym!AC11&gt;0,Områdesnormaler!I$12*'Summa Fältnorm cit'!AC11,"")</f>
        <v>4.1503267973856204</v>
      </c>
      <c r="AD11" s="4">
        <f>IF(Volym!AD11&gt;0,Områdesnormaler!J$12*'Summa Fältnorm cit'!AD11,"")</f>
        <v>11.638461538461538</v>
      </c>
      <c r="AE11" s="4">
        <f>IF(Volym!AE11&gt;0,Områdesnormaler!K$12*'Summa Fältnorm cit'!AE11,"")</f>
        <v>184.41095890410958</v>
      </c>
      <c r="AF11" s="4">
        <f>IF(Volym!AF11&gt;0,Områdesnormaler!B$16*'Summa Fältnorm cit'!AF11,"")</f>
        <v>0.48113207547169806</v>
      </c>
      <c r="AG11" s="4">
        <f>IF(Volym!AG11&gt;0,Områdesnormaler!C$16*'Summa Fältnorm cit'!AG11,"")</f>
        <v>0</v>
      </c>
      <c r="AH11" s="4">
        <f>IF(Volym!AH11&gt;0,Områdesnormaler!D$16*'Summa Fältnorm cit'!AH11,"")</f>
        <v>22.89473684210526</v>
      </c>
      <c r="AI11" s="4">
        <f>IF(Volym!AI11&gt;0,Områdesnormaler!E$16*'Summa Fältnorm cit'!AI11,"")</f>
        <v>0.87394957983193278</v>
      </c>
      <c r="AJ11" s="4" t="str">
        <f>IF(Volym!AJ11&gt;0,Områdesnormaler!F$16*'Summa Fältnorm cit'!AJ11,"")</f>
        <v/>
      </c>
      <c r="AK11" s="6">
        <f t="shared" si="1"/>
        <v>1837.7626414462441</v>
      </c>
      <c r="AL11" s="5">
        <f t="shared" si="0"/>
        <v>4.5623535062733506E-2</v>
      </c>
    </row>
    <row r="12" spans="1:38" x14ac:dyDescent="0.3">
      <c r="A12" s="2" t="s">
        <v>47</v>
      </c>
      <c r="B12" s="4">
        <f>IF(Volym!B12&gt;0,Områdesnormaler!B$4*'Summa Fältnorm cit'!B12,"")</f>
        <v>2.3418803418803424</v>
      </c>
      <c r="C12" s="4">
        <f>IF(Volym!C12&gt;0,Områdesnormaler!C$4*'Summa Fältnorm cit'!C12,"")</f>
        <v>5.7241379310344831</v>
      </c>
      <c r="D12" s="4">
        <f>IF(Volym!D12&gt;0,Områdesnormaler!D$4*'Summa Fältnorm cit'!D12,"")</f>
        <v>0.15231788079470202</v>
      </c>
      <c r="E12" s="4">
        <f>IF(Volym!E12&gt;0,Områdesnormaler!E$4*'Summa Fältnorm cit'!E12,"")</f>
        <v>0.13235294117647056</v>
      </c>
      <c r="F12" s="4">
        <f>IF(Volym!F12&gt;0,Områdesnormaler!F$4*'Summa Fältnorm cit'!F12,"")</f>
        <v>55.378378378378372</v>
      </c>
      <c r="G12" s="4">
        <f>IF(Volym!G12&gt;0,Områdesnormaler!G$4*'Summa Fältnorm cit'!G12,"")</f>
        <v>26.340909090909093</v>
      </c>
      <c r="H12" s="4" t="str">
        <f>IF(Volym!H12&gt;0,Områdesnormaler!H$4*'Summa Fältnorm cit'!H12,"")</f>
        <v/>
      </c>
      <c r="I12" s="4">
        <f>IF(Volym!I12&gt;0,Områdesnormaler!I$4*'Summa Fältnorm cit'!I12,"")</f>
        <v>38.72</v>
      </c>
      <c r="J12" s="4">
        <f>IF(Volym!J12&gt;0,Områdesnormaler!J$4*'Summa Fältnorm cit'!J12,"")</f>
        <v>75.1111111111111</v>
      </c>
      <c r="K12" s="4">
        <f>IF(Volym!K12&gt;0,Områdesnormaler!K$4*'Summa Fältnorm cit'!K12,"")</f>
        <v>2.46875</v>
      </c>
      <c r="L12" s="4">
        <f>IF(Volym!L12&gt;0,Områdesnormaler!B$8*'Summa Fältnorm cit'!L12,"")</f>
        <v>62.104166666666671</v>
      </c>
      <c r="M12" s="4">
        <f>IF(Volym!M12&gt;0,Områdesnormaler!C$8*'Summa Fältnorm cit'!M12,"")</f>
        <v>0.5225225225225224</v>
      </c>
      <c r="N12" s="4">
        <f>IF(Volym!N12&gt;0,Områdesnormaler!D$8*'Summa Fältnorm cit'!N12,"")</f>
        <v>1.2285714285714286</v>
      </c>
      <c r="O12" s="4">
        <f>IF(Volym!O12&gt;0,Områdesnormaler!E$8*'Summa Fältnorm cit'!O12,"")</f>
        <v>9.1162790697674421</v>
      </c>
      <c r="P12" s="4">
        <f>IF(Volym!P12&gt;0,Områdesnormaler!F$8*'Summa Fältnorm cit'!P12,"")</f>
        <v>7.068965517241379</v>
      </c>
      <c r="Q12" s="4">
        <f>IF(Volym!Q12&gt;0,Områdesnormaler!G$8*'Summa Fältnorm cit'!Q12,"")</f>
        <v>14.602150537634408</v>
      </c>
      <c r="R12" s="4">
        <f>IF(Volym!R12&gt;0,Områdesnormaler!H$8*'Summa Fältnorm cit'!R12,"")</f>
        <v>26.858974358974354</v>
      </c>
      <c r="S12" s="4" t="str">
        <f>IF(Volym!S12&gt;0,Områdesnormaler!I$8*'Summa Fältnorm cit'!S12,"")</f>
        <v/>
      </c>
      <c r="T12" s="4">
        <f>IF(Volym!T12&gt;0,Områdesnormaler!J$8*'Summa Fältnorm cit'!T12,"")</f>
        <v>19.25</v>
      </c>
      <c r="U12" s="4">
        <f>IF(Volym!U12&gt;0,Områdesnormaler!K$8*'Summa Fältnorm cit'!U12,"")</f>
        <v>0</v>
      </c>
      <c r="V12" s="4" t="str">
        <f>IF(Volym!V12&gt;0,Områdesnormaler!B$12*'Summa Fältnorm cit'!V12,"")</f>
        <v/>
      </c>
      <c r="W12" s="4">
        <f>IF(Volym!W12&gt;0,Områdesnormaler!C$12*'Summa Fältnorm cit'!W12,"")</f>
        <v>20.440789473684212</v>
      </c>
      <c r="X12" s="4">
        <f>IF(Volym!X12&gt;0,Områdesnormaler!D$12*'Summa Fältnorm cit'!X12,"")</f>
        <v>20.585714285714285</v>
      </c>
      <c r="Y12" s="4">
        <f>IF(Volym!Y12&gt;0,Områdesnormaler!E$12*'Summa Fältnorm cit'!Y12,"")</f>
        <v>15.681481481481482</v>
      </c>
      <c r="Z12" s="4">
        <f>IF(Volym!Z12&gt;0,Områdesnormaler!F$12*'Summa Fältnorm cit'!Z12,"")</f>
        <v>13.596330275229358</v>
      </c>
      <c r="AA12" s="4">
        <f>IF(Volym!AA12&gt;0,Områdesnormaler!G$12*'Summa Fältnorm cit'!AA12,"")</f>
        <v>0.54716981132075471</v>
      </c>
      <c r="AB12" s="4">
        <f>IF(Volym!AB12&gt;0,Områdesnormaler!H$12*'Summa Fältnorm cit'!AB12,"")</f>
        <v>0.84459459459459452</v>
      </c>
      <c r="AC12" s="4">
        <f>IF(Volym!AC12&gt;0,Områdesnormaler!I$12*'Summa Fältnorm cit'!AC12,"")</f>
        <v>9.1503267973856217E-2</v>
      </c>
      <c r="AD12" s="4">
        <f>IF(Volym!AD12&gt;0,Områdesnormaler!J$12*'Summa Fältnorm cit'!AD12,"")</f>
        <v>5.7461538461538453</v>
      </c>
      <c r="AE12" s="4">
        <f>IF(Volym!AE12&gt;0,Områdesnormaler!K$12*'Summa Fältnorm cit'!AE12,"")</f>
        <v>5.9863013698630132</v>
      </c>
      <c r="AF12" s="4">
        <f>IF(Volym!AF12&gt;0,Områdesnormaler!B$16*'Summa Fältnorm cit'!AF12,"")</f>
        <v>0.78301886792452813</v>
      </c>
      <c r="AG12" s="4">
        <f>IF(Volym!AG12&gt;0,Områdesnormaler!C$16*'Summa Fältnorm cit'!AG12,"")</f>
        <v>38.875</v>
      </c>
      <c r="AH12" s="4">
        <f>IF(Volym!AH12&gt;0,Områdesnormaler!D$16*'Summa Fältnorm cit'!AH12,"")</f>
        <v>6.0631578947368414</v>
      </c>
      <c r="AI12" s="4">
        <f>IF(Volym!AI12&gt;0,Områdesnormaler!E$16*'Summa Fältnorm cit'!AI12,"")</f>
        <v>2.1932773109243695</v>
      </c>
      <c r="AJ12" s="4">
        <f>IF(Volym!AJ12&gt;0,Områdesnormaler!F$16*'Summa Fältnorm cit'!AJ12,"")</f>
        <v>0</v>
      </c>
      <c r="AK12" s="6">
        <f t="shared" si="1"/>
        <v>478.55596025626392</v>
      </c>
      <c r="AL12" s="5">
        <f t="shared" si="0"/>
        <v>1.1880432292959093E-2</v>
      </c>
    </row>
    <row r="13" spans="1:38" x14ac:dyDescent="0.3">
      <c r="A13" s="2" t="s">
        <v>48</v>
      </c>
      <c r="B13" s="4">
        <f>IF(Volym!B13&gt;0,Områdesnormaler!B$4*'Summa Fältnorm cit'!B13,"")</f>
        <v>446.14529914529919</v>
      </c>
      <c r="C13" s="4">
        <f>IF(Volym!C13&gt;0,Områdesnormaler!C$4*'Summa Fältnorm cit'!C13,"")</f>
        <v>879.49137931034488</v>
      </c>
      <c r="D13" s="4">
        <f>IF(Volym!D13&gt;0,Områdesnormaler!D$4*'Summa Fältnorm cit'!D13,"")</f>
        <v>96.112582781456965</v>
      </c>
      <c r="E13" s="4">
        <f>IF(Volym!E13&gt;0,Områdesnormaler!E$4*'Summa Fältnorm cit'!E13,"")</f>
        <v>9.8382352941176467</v>
      </c>
      <c r="F13" s="4">
        <f>IF(Volym!F13&gt;0,Områdesnormaler!F$4*'Summa Fältnorm cit'!F13,"")</f>
        <v>32.693693693693689</v>
      </c>
      <c r="G13" s="4">
        <f>IF(Volym!G13&gt;0,Områdesnormaler!G$4*'Summa Fältnorm cit'!G13,"")</f>
        <v>19.306818181818183</v>
      </c>
      <c r="H13" s="4" t="str">
        <f>IF(Volym!H13&gt;0,Områdesnormaler!H$4*'Summa Fältnorm cit'!H13,"")</f>
        <v/>
      </c>
      <c r="I13" s="4">
        <f>IF(Volym!I13&gt;0,Områdesnormaler!I$4*'Summa Fältnorm cit'!I13,"")</f>
        <v>335.57600000000002</v>
      </c>
      <c r="J13" s="4">
        <f>IF(Volym!J13&gt;0,Områdesnormaler!J$4*'Summa Fältnorm cit'!J13,"")</f>
        <v>80.916666666666657</v>
      </c>
      <c r="K13" s="4">
        <f>IF(Volym!K13&gt;0,Områdesnormaler!K$4*'Summa Fältnorm cit'!K13,"")</f>
        <v>5.78125</v>
      </c>
      <c r="L13" s="4" t="str">
        <f>IF(Volym!L13&gt;0,Områdesnormaler!B$8*'Summa Fältnorm cit'!L13,"")</f>
        <v/>
      </c>
      <c r="M13" s="4">
        <f>IF(Volym!M13&gt;0,Områdesnormaler!C$8*'Summa Fältnorm cit'!M13,"")</f>
        <v>0</v>
      </c>
      <c r="N13" s="4">
        <f>IF(Volym!N13&gt;0,Områdesnormaler!D$8*'Summa Fältnorm cit'!N13,"")</f>
        <v>8.4500000000000011</v>
      </c>
      <c r="O13" s="4">
        <f>IF(Volym!O13&gt;0,Områdesnormaler!E$8*'Summa Fältnorm cit'!O13,"")</f>
        <v>36.069767441860463</v>
      </c>
      <c r="P13" s="4">
        <f>IF(Volym!P13&gt;0,Områdesnormaler!F$8*'Summa Fältnorm cit'!P13,"")</f>
        <v>7.4137931034482758</v>
      </c>
      <c r="Q13" s="4">
        <f>IF(Volym!Q13&gt;0,Områdesnormaler!G$8*'Summa Fältnorm cit'!Q13,"")</f>
        <v>23.913978494623652</v>
      </c>
      <c r="R13" s="4">
        <f>IF(Volym!R13&gt;0,Områdesnormaler!H$8*'Summa Fältnorm cit'!R13,"")</f>
        <v>19.743589743589741</v>
      </c>
      <c r="S13" s="4" t="str">
        <f>IF(Volym!S13&gt;0,Områdesnormaler!I$8*'Summa Fältnorm cit'!S13,"")</f>
        <v/>
      </c>
      <c r="T13" s="4">
        <f>IF(Volym!T13&gt;0,Områdesnormaler!J$8*'Summa Fältnorm cit'!T13,"")</f>
        <v>14.875</v>
      </c>
      <c r="U13" s="4">
        <f>IF(Volym!U13&gt;0,Områdesnormaler!K$8*'Summa Fältnorm cit'!U13,"")</f>
        <v>89.8130081300813</v>
      </c>
      <c r="V13" s="4" t="str">
        <f>IF(Volym!V13&gt;0,Områdesnormaler!B$12*'Summa Fältnorm cit'!V13,"")</f>
        <v/>
      </c>
      <c r="W13" s="4">
        <f>IF(Volym!W13&gt;0,Områdesnormaler!C$12*'Summa Fältnorm cit'!W13,"")</f>
        <v>10.289473684210527</v>
      </c>
      <c r="X13" s="4">
        <f>IF(Volym!X13&gt;0,Områdesnormaler!D$12*'Summa Fältnorm cit'!X13,"")</f>
        <v>1.6</v>
      </c>
      <c r="Y13" s="4" t="str">
        <f>IF(Volym!Y13&gt;0,Områdesnormaler!E$12*'Summa Fältnorm cit'!Y13,"")</f>
        <v/>
      </c>
      <c r="Z13" s="4">
        <f>IF(Volym!Z13&gt;0,Områdesnormaler!F$12*'Summa Fältnorm cit'!Z13,"")</f>
        <v>4.0917431192660549</v>
      </c>
      <c r="AA13" s="4">
        <f>IF(Volym!AA13&gt;0,Områdesnormaler!G$12*'Summa Fältnorm cit'!AA13,"")</f>
        <v>40.433962264150942</v>
      </c>
      <c r="AB13" s="4">
        <f>IF(Volym!AB13&gt;0,Områdesnormaler!H$12*'Summa Fältnorm cit'!AB13,"")</f>
        <v>5.1756756756756754</v>
      </c>
      <c r="AC13" s="4">
        <f>IF(Volym!AC13&gt;0,Områdesnormaler!I$12*'Summa Fältnorm cit'!AC13,"")</f>
        <v>7.0522875816993462</v>
      </c>
      <c r="AD13" s="4">
        <f>IF(Volym!AD13&gt;0,Områdesnormaler!J$12*'Summa Fältnorm cit'!AD13,"")</f>
        <v>1.0999999999999999</v>
      </c>
      <c r="AE13" s="4">
        <f>IF(Volym!AE13&gt;0,Områdesnormaler!K$12*'Summa Fältnorm cit'!AE13,"")</f>
        <v>11.431506849315069</v>
      </c>
      <c r="AF13" s="4">
        <f>IF(Volym!AF13&gt;0,Områdesnormaler!B$16*'Summa Fältnorm cit'!AF13,"")</f>
        <v>0.80188679245283012</v>
      </c>
      <c r="AG13" s="4">
        <f>IF(Volym!AG13&gt;0,Områdesnormaler!C$16*'Summa Fältnorm cit'!AG13,"")</f>
        <v>0</v>
      </c>
      <c r="AH13" s="4">
        <f>IF(Volym!AH13&gt;0,Områdesnormaler!D$16*'Summa Fältnorm cit'!AH13,"")</f>
        <v>3.757894736842105</v>
      </c>
      <c r="AI13" s="4">
        <f>IF(Volym!AI13&gt;0,Områdesnormaler!E$16*'Summa Fältnorm cit'!AI13,"")</f>
        <v>6.6638655462184868</v>
      </c>
      <c r="AJ13" s="4">
        <f>IF(Volym!AJ13&gt;0,Områdesnormaler!F$16*'Summa Fältnorm cit'!AJ13,"")</f>
        <v>0</v>
      </c>
      <c r="AK13" s="6">
        <f t="shared" si="1"/>
        <v>2198.5393582368315</v>
      </c>
      <c r="AL13" s="5">
        <f t="shared" si="0"/>
        <v>5.4580028582135974E-2</v>
      </c>
    </row>
    <row r="14" spans="1:38" x14ac:dyDescent="0.3">
      <c r="A14" s="2" t="s">
        <v>49</v>
      </c>
      <c r="B14" s="4">
        <f>IF(Volym!B14&gt;0,Områdesnormaler!B$4*'Summa Fältnorm cit'!B14,"")</f>
        <v>6.5213675213675222</v>
      </c>
      <c r="C14" s="4">
        <f>IF(Volym!C14&gt;0,Områdesnormaler!C$4*'Summa Fältnorm cit'!C14,"")</f>
        <v>10.758620689655174</v>
      </c>
      <c r="D14" s="4">
        <f>IF(Volym!D14&gt;0,Områdesnormaler!D$4*'Summa Fältnorm cit'!D14,"")</f>
        <v>3.9735099337748346E-2</v>
      </c>
      <c r="E14" s="4">
        <f>IF(Volym!E14&gt;0,Områdesnormaler!E$4*'Summa Fältnorm cit'!E14,"")</f>
        <v>1.4705882352941176E-2</v>
      </c>
      <c r="F14" s="4">
        <f>IF(Volym!F14&gt;0,Områdesnormaler!F$4*'Summa Fältnorm cit'!F14,"")</f>
        <v>7.5315315315315301</v>
      </c>
      <c r="G14" s="4">
        <f>IF(Volym!G14&gt;0,Områdesnormaler!G$4*'Summa Fältnorm cit'!G14,"")</f>
        <v>10.715909090909092</v>
      </c>
      <c r="H14" s="4">
        <f>IF(Volym!H14&gt;0,Områdesnormaler!H$4*'Summa Fältnorm cit'!H14,"")</f>
        <v>4.7586206896551726</v>
      </c>
      <c r="I14" s="4">
        <f>IF(Volym!I14&gt;0,Områdesnormaler!I$4*'Summa Fältnorm cit'!I14,"")</f>
        <v>19.416</v>
      </c>
      <c r="J14" s="4">
        <f>IF(Volym!J14&gt;0,Områdesnormaler!J$4*'Summa Fältnorm cit'!J14,"")</f>
        <v>30.208333333333332</v>
      </c>
      <c r="K14" s="4">
        <f>IF(Volym!K14&gt;0,Områdesnormaler!K$4*'Summa Fältnorm cit'!K14,"")</f>
        <v>14.3125</v>
      </c>
      <c r="L14" s="4">
        <f>IF(Volym!L14&gt;0,Områdesnormaler!B$8*'Summa Fältnorm cit'!L14,"")</f>
        <v>5.8020833333333339</v>
      </c>
      <c r="M14" s="4">
        <f>IF(Volym!M14&gt;0,Områdesnormaler!C$8*'Summa Fältnorm cit'!M14,"")</f>
        <v>0.72072072072072069</v>
      </c>
      <c r="N14" s="4">
        <f>IF(Volym!N14&gt;0,Områdesnormaler!D$8*'Summa Fältnorm cit'!N14,"")</f>
        <v>0.31428571428571428</v>
      </c>
      <c r="O14" s="4">
        <f>IF(Volym!O14&gt;0,Områdesnormaler!E$8*'Summa Fältnorm cit'!O14,"")</f>
        <v>29.86046511627907</v>
      </c>
      <c r="P14" s="4">
        <f>IF(Volym!P14&gt;0,Områdesnormaler!F$8*'Summa Fältnorm cit'!P14,"")</f>
        <v>17.637931034482762</v>
      </c>
      <c r="Q14" s="4">
        <f>IF(Volym!Q14&gt;0,Områdesnormaler!G$8*'Summa Fältnorm cit'!Q14,"")</f>
        <v>7.870967741935484</v>
      </c>
      <c r="R14" s="4">
        <f>IF(Volym!R14&gt;0,Områdesnormaler!H$8*'Summa Fältnorm cit'!R14,"")</f>
        <v>35.294871794871796</v>
      </c>
      <c r="S14" s="4">
        <f>IF(Volym!S14&gt;0,Områdesnormaler!I$8*'Summa Fältnorm cit'!S14,"")</f>
        <v>0.87301587301587302</v>
      </c>
      <c r="T14" s="4">
        <f>IF(Volym!T14&gt;0,Områdesnormaler!J$8*'Summa Fältnorm cit'!T14,"")</f>
        <v>58.875</v>
      </c>
      <c r="U14" s="4">
        <f>IF(Volym!U14&gt;0,Områdesnormaler!K$8*'Summa Fältnorm cit'!U14,"")</f>
        <v>3.6016260162601621</v>
      </c>
      <c r="V14" s="4" t="str">
        <f>IF(Volym!V14&gt;0,Områdesnormaler!B$12*'Summa Fältnorm cit'!V14,"")</f>
        <v/>
      </c>
      <c r="W14" s="4">
        <f>IF(Volym!W14&gt;0,Områdesnormaler!C$12*'Summa Fältnorm cit'!W14,"")</f>
        <v>2.2039473684210527</v>
      </c>
      <c r="X14" s="4">
        <f>IF(Volym!X14&gt;0,Områdesnormaler!D$12*'Summa Fältnorm cit'!X14,"")</f>
        <v>3.1214285714285714</v>
      </c>
      <c r="Y14" s="4" t="str">
        <f>IF(Volym!Y14&gt;0,Områdesnormaler!E$12*'Summa Fältnorm cit'!Y14,"")</f>
        <v/>
      </c>
      <c r="Z14" s="4">
        <f>IF(Volym!Z14&gt;0,Områdesnormaler!F$12*'Summa Fältnorm cit'!Z14,"")</f>
        <v>5.6605504587155959</v>
      </c>
      <c r="AA14" s="4">
        <f>IF(Volym!AA14&gt;0,Områdesnormaler!G$12*'Summa Fältnorm cit'!AA14,"")</f>
        <v>7.566037735849056</v>
      </c>
      <c r="AB14" s="4">
        <f>IF(Volym!AB14&gt;0,Områdesnormaler!H$12*'Summa Fältnorm cit'!AB14,"")</f>
        <v>2.1824324324324325</v>
      </c>
      <c r="AC14" s="4">
        <f>IF(Volym!AC14&gt;0,Områdesnormaler!I$12*'Summa Fältnorm cit'!AC14,"")</f>
        <v>0</v>
      </c>
      <c r="AD14" s="4" t="str">
        <f>IF(Volym!AD14&gt;0,Områdesnormaler!J$12*'Summa Fältnorm cit'!AD14,"")</f>
        <v/>
      </c>
      <c r="AE14" s="4">
        <f>IF(Volym!AE14&gt;0,Områdesnormaler!K$12*'Summa Fältnorm cit'!AE14,"")</f>
        <v>4.0136986301369859</v>
      </c>
      <c r="AF14" s="4">
        <f>IF(Volym!AF14&gt;0,Områdesnormaler!B$16*'Summa Fältnorm cit'!AF14,"")</f>
        <v>1.6981132075471697</v>
      </c>
      <c r="AG14" s="4">
        <f>IF(Volym!AG14&gt;0,Områdesnormaler!C$16*'Summa Fältnorm cit'!AG14,"")</f>
        <v>0.95833333333333348</v>
      </c>
      <c r="AH14" s="4">
        <f>IF(Volym!AH14&gt;0,Områdesnormaler!D$16*'Summa Fältnorm cit'!AH14,"")</f>
        <v>0.14736842105263159</v>
      </c>
      <c r="AI14" s="4">
        <f>IF(Volym!AI14&gt;0,Områdesnormaler!E$16*'Summa Fältnorm cit'!AI14,"")</f>
        <v>0.46218487394957986</v>
      </c>
      <c r="AJ14" s="4">
        <f>IF(Volym!AJ14&gt;0,Områdesnormaler!F$16*'Summa Fältnorm cit'!AJ14,"")</f>
        <v>0</v>
      </c>
      <c r="AK14" s="6">
        <f t="shared" si="1"/>
        <v>293.14238621619387</v>
      </c>
      <c r="AL14" s="5">
        <f t="shared" si="0"/>
        <v>7.277431608568855E-3</v>
      </c>
    </row>
    <row r="15" spans="1:38" x14ac:dyDescent="0.3">
      <c r="A15" s="2" t="s">
        <v>50</v>
      </c>
      <c r="B15" s="4">
        <f>IF(Volym!B15&gt;0,Områdesnormaler!B$4*'Summa Fältnorm cit'!B15,"")</f>
        <v>0.67521367521367526</v>
      </c>
      <c r="C15" s="4">
        <f>IF(Volym!C15&gt;0,Områdesnormaler!C$4*'Summa Fältnorm cit'!C15,"")</f>
        <v>14.060344827586206</v>
      </c>
      <c r="D15" s="4">
        <f>IF(Volym!D15&gt;0,Områdesnormaler!D$4*'Summa Fältnorm cit'!D15,"")</f>
        <v>1.7086092715231791</v>
      </c>
      <c r="E15" s="4" t="str">
        <f>IF(Volym!E15&gt;0,Områdesnormaler!E$4*'Summa Fältnorm cit'!E15,"")</f>
        <v/>
      </c>
      <c r="F15" s="4">
        <f>IF(Volym!F15&gt;0,Områdesnormaler!F$4*'Summa Fältnorm cit'!F15,"")</f>
        <v>21.022522522522522</v>
      </c>
      <c r="G15" s="4">
        <f>IF(Volym!G15&gt;0,Områdesnormaler!G$4*'Summa Fältnorm cit'!G15,"")</f>
        <v>1.5454545454545456</v>
      </c>
      <c r="H15" s="4" t="str">
        <f>IF(Volym!H15&gt;0,Områdesnormaler!H$4*'Summa Fältnorm cit'!H15,"")</f>
        <v/>
      </c>
      <c r="I15" s="4">
        <f>IF(Volym!I15&gt;0,Områdesnormaler!I$4*'Summa Fältnorm cit'!I15,"")</f>
        <v>15.112000000000002</v>
      </c>
      <c r="J15" s="4">
        <f>IF(Volym!J15&gt;0,Områdesnormaler!J$4*'Summa Fältnorm cit'!J15,"")</f>
        <v>75.722222222222229</v>
      </c>
      <c r="K15" s="4">
        <f>IF(Volym!K15&gt;0,Områdesnormaler!K$4*'Summa Fältnorm cit'!K15,"")</f>
        <v>5.625</v>
      </c>
      <c r="L15" s="4">
        <f>IF(Volym!L15&gt;0,Områdesnormaler!B$8*'Summa Fältnorm cit'!L15,"")</f>
        <v>5.916666666666667</v>
      </c>
      <c r="M15" s="4">
        <f>IF(Volym!M15&gt;0,Områdesnormaler!C$8*'Summa Fältnorm cit'!M15,"")</f>
        <v>0.60360360360360354</v>
      </c>
      <c r="N15" s="4">
        <f>IF(Volym!N15&gt;0,Områdesnormaler!D$8*'Summa Fältnorm cit'!N15,"")</f>
        <v>1.45</v>
      </c>
      <c r="O15" s="4">
        <f>IF(Volym!O15&gt;0,Områdesnormaler!E$8*'Summa Fältnorm cit'!O15,"")</f>
        <v>12.13953488372093</v>
      </c>
      <c r="P15" s="4">
        <f>IF(Volym!P15&gt;0,Områdesnormaler!F$8*'Summa Fältnorm cit'!P15,"")</f>
        <v>1.0172413793103448</v>
      </c>
      <c r="Q15" s="4">
        <f>IF(Volym!Q15&gt;0,Områdesnormaler!G$8*'Summa Fältnorm cit'!Q15,"")</f>
        <v>0.87096774193548387</v>
      </c>
      <c r="R15" s="4">
        <f>IF(Volym!R15&gt;0,Områdesnormaler!H$8*'Summa Fältnorm cit'!R15,"")</f>
        <v>40.948717948717949</v>
      </c>
      <c r="S15" s="4">
        <f>IF(Volym!S15&gt;0,Områdesnormaler!I$8*'Summa Fältnorm cit'!S15,"")</f>
        <v>1.2857142857142858</v>
      </c>
      <c r="T15" s="4">
        <f>IF(Volym!T15&gt;0,Områdesnormaler!J$8*'Summa Fältnorm cit'!T15,"")</f>
        <v>75</v>
      </c>
      <c r="U15" s="4">
        <f>IF(Volym!U15&gt;0,Områdesnormaler!K$8*'Summa Fältnorm cit'!U15,"")</f>
        <v>1.0813008130081301</v>
      </c>
      <c r="V15" s="4">
        <f>IF(Volym!V15&gt;0,Områdesnormaler!B$12*'Summa Fältnorm cit'!V15,"")</f>
        <v>0</v>
      </c>
      <c r="W15" s="4">
        <f>IF(Volym!W15&gt;0,Områdesnormaler!C$12*'Summa Fältnorm cit'!W15,"")</f>
        <v>13.664473684210527</v>
      </c>
      <c r="X15" s="4">
        <f>IF(Volym!X15&gt;0,Områdesnormaler!D$12*'Summa Fältnorm cit'!X15,"")</f>
        <v>4.8642857142857139</v>
      </c>
      <c r="Y15" s="4">
        <f>IF(Volym!Y15&gt;0,Områdesnormaler!E$12*'Summa Fältnorm cit'!Y15,"")</f>
        <v>0.28888888888888886</v>
      </c>
      <c r="Z15" s="4">
        <f>IF(Volym!Z15&gt;0,Områdesnormaler!F$12*'Summa Fältnorm cit'!Z15,"")</f>
        <v>17.495412844036696</v>
      </c>
      <c r="AA15" s="4">
        <f>IF(Volym!AA15&gt;0,Områdesnormaler!G$12*'Summa Fältnorm cit'!AA15,"")</f>
        <v>6.0188679245283021</v>
      </c>
      <c r="AB15" s="4">
        <f>IF(Volym!AB15&gt;0,Områdesnormaler!H$12*'Summa Fältnorm cit'!AB15,"")</f>
        <v>2.3040540540540539</v>
      </c>
      <c r="AC15" s="4">
        <f>IF(Volym!AC15&gt;0,Områdesnormaler!I$12*'Summa Fältnorm cit'!AC15,"")</f>
        <v>0.47712418300653592</v>
      </c>
      <c r="AD15" s="4" t="str">
        <f>IF(Volym!AD15&gt;0,Områdesnormaler!J$12*'Summa Fältnorm cit'!AD15,"")</f>
        <v/>
      </c>
      <c r="AE15" s="4">
        <f>IF(Volym!AE15&gt;0,Områdesnormaler!K$12*'Summa Fältnorm cit'!AE15,"")</f>
        <v>4.0205479452054789</v>
      </c>
      <c r="AF15" s="4">
        <f>IF(Volym!AF15&gt;0,Områdesnormaler!B$16*'Summa Fältnorm cit'!AF15,"")</f>
        <v>2.4528301886792452</v>
      </c>
      <c r="AG15" s="4">
        <f>IF(Volym!AG15&gt;0,Områdesnormaler!C$16*'Summa Fältnorm cit'!AG15,"")</f>
        <v>15.8125</v>
      </c>
      <c r="AH15" s="4">
        <f>IF(Volym!AH15&gt;0,Områdesnormaler!D$16*'Summa Fältnorm cit'!AH15,"")</f>
        <v>0</v>
      </c>
      <c r="AI15" s="4">
        <f>IF(Volym!AI15&gt;0,Områdesnormaler!E$16*'Summa Fältnorm cit'!AI15,"")</f>
        <v>0.54621848739495804</v>
      </c>
      <c r="AJ15" s="4">
        <f>IF(Volym!AJ15&gt;0,Områdesnormaler!F$16*'Summa Fältnorm cit'!AJ15,"")</f>
        <v>0</v>
      </c>
      <c r="AK15" s="6">
        <f t="shared" si="1"/>
        <v>343.73031830149012</v>
      </c>
      <c r="AL15" s="5">
        <f t="shared" si="0"/>
        <v>8.5333066825274782E-3</v>
      </c>
    </row>
    <row r="16" spans="1:38" x14ac:dyDescent="0.3">
      <c r="A16" s="2" t="s">
        <v>85</v>
      </c>
      <c r="B16" s="4">
        <f>IF(Volym!B16&gt;0,Områdesnormaler!B$4*'Summa Fältnorm cit'!B16,"")</f>
        <v>4.367521367521368</v>
      </c>
      <c r="C16" s="4">
        <f>IF(Volym!C16&gt;0,Områdesnormaler!C$4*'Summa Fältnorm cit'!C16,"")</f>
        <v>68.077586206896555</v>
      </c>
      <c r="D16" s="4">
        <f>IF(Volym!D16&gt;0,Områdesnormaler!D$4*'Summa Fältnorm cit'!D16,"")</f>
        <v>6.370860927152318</v>
      </c>
      <c r="E16" s="4">
        <f>IF(Volym!E16&gt;0,Områdesnormaler!E$4*'Summa Fältnorm cit'!E16,"")</f>
        <v>2.0808823529411762</v>
      </c>
      <c r="F16" s="4">
        <f>IF(Volym!F16&gt;0,Områdesnormaler!F$4*'Summa Fältnorm cit'!F16,"")</f>
        <v>17.373873873873872</v>
      </c>
      <c r="G16" s="4">
        <f>IF(Volym!G16&gt;0,Områdesnormaler!G$4*'Summa Fältnorm cit'!G16,"")</f>
        <v>18.94318181818182</v>
      </c>
      <c r="H16" s="4">
        <f>IF(Volym!H16&gt;0,Områdesnormaler!H$4*'Summa Fältnorm cit'!H16,"")</f>
        <v>0.38793103448275867</v>
      </c>
      <c r="I16" s="4">
        <f>IF(Volym!I16&gt;0,Områdesnormaler!I$4*'Summa Fältnorm cit'!I16,"")</f>
        <v>45.304000000000002</v>
      </c>
      <c r="J16" s="4">
        <f>IF(Volym!J16&gt;0,Områdesnormaler!J$4*'Summa Fältnorm cit'!J16,"")</f>
        <v>50.666666666666657</v>
      </c>
      <c r="K16" s="4">
        <f>IF(Volym!K16&gt;0,Områdesnormaler!K$4*'Summa Fältnorm cit'!K16,"")</f>
        <v>42.875</v>
      </c>
      <c r="L16" s="4">
        <f>IF(Volym!L16&gt;0,Områdesnormaler!B$8*'Summa Fältnorm cit'!L16,"")</f>
        <v>1.3229166666666667</v>
      </c>
      <c r="M16" s="4">
        <f>IF(Volym!M16&gt;0,Områdesnormaler!C$8*'Summa Fältnorm cit'!M16,"")</f>
        <v>0.2072072072072072</v>
      </c>
      <c r="N16" s="4">
        <f>IF(Volym!N16&gt;0,Områdesnormaler!D$8*'Summa Fältnorm cit'!N16,"")</f>
        <v>0.23571428571428574</v>
      </c>
      <c r="O16" s="4">
        <f>IF(Volym!O16&gt;0,Områdesnormaler!E$8*'Summa Fältnorm cit'!O16,"")</f>
        <v>23.348837209302324</v>
      </c>
      <c r="P16" s="4">
        <f>IF(Volym!P16&gt;0,Områdesnormaler!F$8*'Summa Fältnorm cit'!P16,"")</f>
        <v>15.086206896551726</v>
      </c>
      <c r="Q16" s="4">
        <f>IF(Volym!Q16&gt;0,Områdesnormaler!G$8*'Summa Fältnorm cit'!Q16,"")</f>
        <v>19.268817204301076</v>
      </c>
      <c r="R16" s="4">
        <f>IF(Volym!R16&gt;0,Områdesnormaler!H$8*'Summa Fältnorm cit'!R16,"")</f>
        <v>37.653846153846153</v>
      </c>
      <c r="S16" s="4">
        <f>IF(Volym!S16&gt;0,Områdesnormaler!I$8*'Summa Fältnorm cit'!S16,"")</f>
        <v>1.1746031746031744</v>
      </c>
      <c r="T16" s="4">
        <f>IF(Volym!T16&gt;0,Områdesnormaler!J$8*'Summa Fältnorm cit'!T16,"")</f>
        <v>92.1875</v>
      </c>
      <c r="U16" s="4">
        <f>IF(Volym!U16&gt;0,Områdesnormaler!K$8*'Summa Fältnorm cit'!U16,"")</f>
        <v>13.422764227642277</v>
      </c>
      <c r="V16" s="4">
        <f>IF(Volym!V16&gt;0,Områdesnormaler!B$12*'Summa Fältnorm cit'!V16,"")</f>
        <v>0.49999999999999994</v>
      </c>
      <c r="W16" s="4">
        <f>IF(Volym!W16&gt;0,Områdesnormaler!C$12*'Summa Fältnorm cit'!W16,"")</f>
        <v>6.2171052631578947</v>
      </c>
      <c r="X16" s="4">
        <f>IF(Volym!X16&gt;0,Områdesnormaler!D$12*'Summa Fältnorm cit'!X16,"")</f>
        <v>12.757142857142856</v>
      </c>
      <c r="Y16" s="4" t="str">
        <f>IF(Volym!Y16&gt;0,Områdesnormaler!E$12*'Summa Fältnorm cit'!Y16,"")</f>
        <v/>
      </c>
      <c r="Z16" s="4">
        <f>IF(Volym!Z16&gt;0,Områdesnormaler!F$12*'Summa Fältnorm cit'!Z16,"")</f>
        <v>2.6055045871559628</v>
      </c>
      <c r="AA16" s="4">
        <f>IF(Volym!AA16&gt;0,Områdesnormaler!G$12*'Summa Fältnorm cit'!AA16,"")</f>
        <v>5.4402515723270444</v>
      </c>
      <c r="AB16" s="4">
        <f>IF(Volym!AB16&gt;0,Områdesnormaler!H$12*'Summa Fältnorm cit'!AB16,"")</f>
        <v>3.1756756756756759</v>
      </c>
      <c r="AC16" s="4">
        <f>IF(Volym!AC16&gt;0,Områdesnormaler!I$12*'Summa Fältnorm cit'!AC16,"")</f>
        <v>0.20261437908496732</v>
      </c>
      <c r="AD16" s="4">
        <f>IF(Volym!AD16&gt;0,Områdesnormaler!J$12*'Summa Fältnorm cit'!AD16,"")</f>
        <v>0.49230769230769228</v>
      </c>
      <c r="AE16" s="4">
        <f>IF(Volym!AE16&gt;0,Områdesnormaler!K$12*'Summa Fältnorm cit'!AE16,"")</f>
        <v>16.63013698630137</v>
      </c>
      <c r="AF16" s="4">
        <f>IF(Volym!AF16&gt;0,Områdesnormaler!B$16*'Summa Fältnorm cit'!AF16,"")</f>
        <v>6.8207547169811313</v>
      </c>
      <c r="AG16" s="4">
        <f>IF(Volym!AG16&gt;0,Områdesnormaler!C$16*'Summa Fältnorm cit'!AG16,"")</f>
        <v>54.875000000000007</v>
      </c>
      <c r="AH16" s="4">
        <f>IF(Volym!AH16&gt;0,Områdesnormaler!D$16*'Summa Fältnorm cit'!AH16,"")</f>
        <v>0.35789473684210527</v>
      </c>
      <c r="AI16" s="4">
        <f>IF(Volym!AI16&gt;0,Områdesnormaler!E$16*'Summa Fältnorm cit'!AI16,"")</f>
        <v>0.45378151260504207</v>
      </c>
      <c r="AJ16" s="4">
        <f>IF(Volym!AJ16&gt;0,Områdesnormaler!F$16*'Summa Fältnorm cit'!AJ16,"")</f>
        <v>0</v>
      </c>
      <c r="AK16" s="6">
        <f t="shared" si="1"/>
        <v>570.8840872531332</v>
      </c>
      <c r="AL16" s="5">
        <f t="shared" si="0"/>
        <v>1.417253217806898E-2</v>
      </c>
    </row>
    <row r="17" spans="1:38" x14ac:dyDescent="0.3">
      <c r="A17" s="2" t="s">
        <v>51</v>
      </c>
      <c r="B17" s="4">
        <f>IF(Volym!B17&gt;0,Områdesnormaler!B$4*'Summa Fältnorm cit'!B17,"")</f>
        <v>12.068376068376068</v>
      </c>
      <c r="C17" s="4">
        <f>IF(Volym!C17&gt;0,Områdesnormaler!C$4*'Summa Fältnorm cit'!C17,"")</f>
        <v>5.75</v>
      </c>
      <c r="D17" s="4">
        <f>IF(Volym!D17&gt;0,Områdesnormaler!D$4*'Summa Fältnorm cit'!D17,"")</f>
        <v>0.93377483443708609</v>
      </c>
      <c r="E17" s="4">
        <f>IF(Volym!E17&gt;0,Områdesnormaler!E$4*'Summa Fältnorm cit'!E17,"")</f>
        <v>2.3014705882352939</v>
      </c>
      <c r="F17" s="4">
        <f>IF(Volym!F17&gt;0,Områdesnormaler!F$4*'Summa Fältnorm cit'!F17,"")</f>
        <v>9.063063063063062</v>
      </c>
      <c r="G17" s="4">
        <f>IF(Volym!G17&gt;0,Områdesnormaler!G$4*'Summa Fältnorm cit'!G17,"")</f>
        <v>31.931818181818187</v>
      </c>
      <c r="H17" s="4">
        <f>IF(Volym!H17&gt;0,Områdesnormaler!H$4*'Summa Fältnorm cit'!H17,"")</f>
        <v>3.8275862068965525</v>
      </c>
      <c r="I17" s="4">
        <f>IF(Volym!I17&gt;0,Områdesnormaler!I$4*'Summa Fältnorm cit'!I17,"")</f>
        <v>29.495999999999999</v>
      </c>
      <c r="J17" s="4">
        <f>IF(Volym!J17&gt;0,Områdesnormaler!J$4*'Summa Fältnorm cit'!J17,"")</f>
        <v>22.902777777777775</v>
      </c>
      <c r="K17" s="4">
        <f>IF(Volym!K17&gt;0,Områdesnormaler!K$4*'Summa Fältnorm cit'!K17,"")</f>
        <v>61.9375</v>
      </c>
      <c r="L17" s="4">
        <f>IF(Volym!L17&gt;0,Områdesnormaler!B$8*'Summa Fältnorm cit'!L17,"")</f>
        <v>1.1250000000000002</v>
      </c>
      <c r="M17" s="4" t="str">
        <f>IF(Volym!M17&gt;0,Områdesnormaler!C$8*'Summa Fältnorm cit'!M17,"")</f>
        <v/>
      </c>
      <c r="N17" s="4">
        <f>IF(Volym!N17&gt;0,Områdesnormaler!D$8*'Summa Fältnorm cit'!N17,"")</f>
        <v>2.8214285714285716</v>
      </c>
      <c r="O17" s="4">
        <f>IF(Volym!O17&gt;0,Områdesnormaler!E$8*'Summa Fältnorm cit'!O17,"")</f>
        <v>38.302325581395351</v>
      </c>
      <c r="P17" s="4">
        <f>IF(Volym!P17&gt;0,Områdesnormaler!F$8*'Summa Fältnorm cit'!P17,"")</f>
        <v>22</v>
      </c>
      <c r="Q17" s="4" t="str">
        <f>IF(Volym!Q17&gt;0,Områdesnormaler!G$8*'Summa Fältnorm cit'!Q17,"")</f>
        <v/>
      </c>
      <c r="R17" s="4">
        <f>IF(Volym!R17&gt;0,Områdesnormaler!H$8*'Summa Fältnorm cit'!R17,"")</f>
        <v>74.935897435897431</v>
      </c>
      <c r="S17" s="4">
        <f>IF(Volym!S17&gt;0,Områdesnormaler!I$8*'Summa Fältnorm cit'!S17,"")</f>
        <v>5.5714285714285712</v>
      </c>
      <c r="T17" s="4">
        <f>IF(Volym!T17&gt;0,Områdesnormaler!J$8*'Summa Fältnorm cit'!T17,"")</f>
        <v>93.75</v>
      </c>
      <c r="U17" s="4">
        <f>IF(Volym!U17&gt;0,Områdesnormaler!K$8*'Summa Fältnorm cit'!U17,"")</f>
        <v>7.8536585365853657</v>
      </c>
      <c r="V17" s="4">
        <f>IF(Volym!V17&gt;0,Områdesnormaler!B$12*'Summa Fältnorm cit'!V17,"")</f>
        <v>1.3170731707317074</v>
      </c>
      <c r="W17" s="4">
        <f>IF(Volym!W17&gt;0,Områdesnormaler!C$12*'Summa Fältnorm cit'!W17,"")</f>
        <v>6.5065789473684221</v>
      </c>
      <c r="X17" s="4">
        <f>IF(Volym!X17&gt;0,Områdesnormaler!D$12*'Summa Fältnorm cit'!X17,"")</f>
        <v>0</v>
      </c>
      <c r="Y17" s="4" t="str">
        <f>IF(Volym!Y17&gt;0,Områdesnormaler!E$12*'Summa Fältnorm cit'!Y17,"")</f>
        <v/>
      </c>
      <c r="Z17" s="4">
        <f>IF(Volym!Z17&gt;0,Områdesnormaler!F$12*'Summa Fältnorm cit'!Z17,"")</f>
        <v>43.522935779816507</v>
      </c>
      <c r="AA17" s="4">
        <f>IF(Volym!AA17&gt;0,Områdesnormaler!G$12*'Summa Fältnorm cit'!AA17,"")</f>
        <v>15.842767295597485</v>
      </c>
      <c r="AB17" s="4">
        <f>IF(Volym!AB17&gt;0,Områdesnormaler!H$12*'Summa Fältnorm cit'!AB17,"")</f>
        <v>10.5</v>
      </c>
      <c r="AC17" s="4">
        <f>IF(Volym!AC17&gt;0,Områdesnormaler!I$12*'Summa Fältnorm cit'!AC17,"")</f>
        <v>6</v>
      </c>
      <c r="AD17" s="4">
        <f>IF(Volym!AD17&gt;0,Områdesnormaler!J$12*'Summa Fältnorm cit'!AD17,"")</f>
        <v>0.13076923076923078</v>
      </c>
      <c r="AE17" s="4">
        <f>IF(Volym!AE17&gt;0,Områdesnormaler!K$12*'Summa Fältnorm cit'!AE17,"")</f>
        <v>3.9999999999999996</v>
      </c>
      <c r="AF17" s="4">
        <f>IF(Volym!AF17&gt;0,Områdesnormaler!B$16*'Summa Fältnorm cit'!AF17,"")</f>
        <v>55.594339622641506</v>
      </c>
      <c r="AG17" s="4">
        <f>IF(Volym!AG17&gt;0,Områdesnormaler!C$16*'Summa Fältnorm cit'!AG17,"")</f>
        <v>15.645833333333334</v>
      </c>
      <c r="AH17" s="4">
        <f>IF(Volym!AH17&gt;0,Områdesnormaler!D$16*'Summa Fältnorm cit'!AH17,"")</f>
        <v>0</v>
      </c>
      <c r="AI17" s="4">
        <f>IF(Volym!AI17&gt;0,Områdesnormaler!E$16*'Summa Fältnorm cit'!AI17,"")</f>
        <v>17.781512605042018</v>
      </c>
      <c r="AJ17" s="4" t="str">
        <f>IF(Volym!AJ17&gt;0,Områdesnormaler!F$16*'Summa Fältnorm cit'!AJ17,"")</f>
        <v/>
      </c>
      <c r="AK17" s="6">
        <f t="shared" si="1"/>
        <v>603.41391540263965</v>
      </c>
      <c r="AL17" s="5">
        <f t="shared" si="0"/>
        <v>1.4980104234270838E-2</v>
      </c>
    </row>
    <row r="18" spans="1:38" x14ac:dyDescent="0.3">
      <c r="A18" s="2" t="s">
        <v>52</v>
      </c>
      <c r="B18" s="4" t="str">
        <f>IF(Volym!B18&gt;0,Områdesnormaler!B$4*'Summa Fältnorm cit'!B18,"")</f>
        <v/>
      </c>
      <c r="C18" s="4">
        <f>IF(Volym!C18&gt;0,Områdesnormaler!C$4*'Summa Fältnorm cit'!C18,"")</f>
        <v>1.6379310344827587</v>
      </c>
      <c r="D18" s="4" t="str">
        <f>IF(Volym!D18&gt;0,Områdesnormaler!D$4*'Summa Fältnorm cit'!D18,"")</f>
        <v/>
      </c>
      <c r="E18" s="4" t="str">
        <f>IF(Volym!E18&gt;0,Områdesnormaler!E$4*'Summa Fältnorm cit'!E18,"")</f>
        <v/>
      </c>
      <c r="F18" s="4">
        <f>IF(Volym!F18&gt;0,Områdesnormaler!F$4*'Summa Fältnorm cit'!F18,"")</f>
        <v>5.8558558558558557E-2</v>
      </c>
      <c r="G18" s="4">
        <f>IF(Volym!G18&gt;0,Områdesnormaler!G$4*'Summa Fältnorm cit'!G18,"")</f>
        <v>72.363636363636374</v>
      </c>
      <c r="H18" s="4">
        <f>IF(Volym!H18&gt;0,Områdesnormaler!H$4*'Summa Fältnorm cit'!H18,"")</f>
        <v>14.793103448275863</v>
      </c>
      <c r="I18" s="4">
        <f>IF(Volym!I18&gt;0,Områdesnormaler!I$4*'Summa Fältnorm cit'!I18,"")</f>
        <v>0</v>
      </c>
      <c r="J18" s="4">
        <f>IF(Volym!J18&gt;0,Områdesnormaler!J$4*'Summa Fältnorm cit'!J18,"")</f>
        <v>3.708333333333333</v>
      </c>
      <c r="K18" s="4">
        <f>IF(Volym!K18&gt;0,Områdesnormaler!K$4*'Summa Fältnorm cit'!K18,"")</f>
        <v>14.406250000000002</v>
      </c>
      <c r="L18" s="4">
        <f>IF(Volym!L18&gt;0,Områdesnormaler!B$8*'Summa Fältnorm cit'!L18,"")</f>
        <v>2.5937500000000004</v>
      </c>
      <c r="M18" s="4" t="str">
        <f>IF(Volym!M18&gt;0,Områdesnormaler!C$8*'Summa Fältnorm cit'!M18,"")</f>
        <v/>
      </c>
      <c r="N18" s="4">
        <f>IF(Volym!N18&gt;0,Områdesnormaler!D$8*'Summa Fältnorm cit'!N18,"")</f>
        <v>1.2</v>
      </c>
      <c r="O18" s="4" t="str">
        <f>IF(Volym!O18&gt;0,Områdesnormaler!E$8*'Summa Fältnorm cit'!O18,"")</f>
        <v/>
      </c>
      <c r="P18" s="4">
        <f>IF(Volym!P18&gt;0,Områdesnormaler!F$8*'Summa Fältnorm cit'!P18,"")</f>
        <v>0</v>
      </c>
      <c r="Q18" s="4">
        <f>IF(Volym!Q18&gt;0,Områdesnormaler!G$8*'Summa Fältnorm cit'!Q18,"")</f>
        <v>0.24731182795698925</v>
      </c>
      <c r="R18" s="4">
        <f>IF(Volym!R18&gt;0,Områdesnormaler!H$8*'Summa Fältnorm cit'!R18,"")</f>
        <v>11.474358974358973</v>
      </c>
      <c r="S18" s="4" t="str">
        <f>IF(Volym!S18&gt;0,Områdesnormaler!I$8*'Summa Fältnorm cit'!S18,"")</f>
        <v/>
      </c>
      <c r="T18" s="4">
        <f>IF(Volym!T18&gt;0,Områdesnormaler!J$8*'Summa Fältnorm cit'!T18,"")</f>
        <v>12.5</v>
      </c>
      <c r="U18" s="4">
        <f>IF(Volym!U18&gt;0,Områdesnormaler!K$8*'Summa Fältnorm cit'!U18,"")</f>
        <v>0.27642276422764228</v>
      </c>
      <c r="V18" s="4">
        <f>IF(Volym!V18&gt;0,Områdesnormaler!B$12*'Summa Fältnorm cit'!V18,"")</f>
        <v>2.7682926829268291</v>
      </c>
      <c r="W18" s="4">
        <f>IF(Volym!W18&gt;0,Områdesnormaler!C$12*'Summa Fältnorm cit'!W18,"")</f>
        <v>5.5460526315789478</v>
      </c>
      <c r="X18" s="4">
        <f>IF(Volym!X18&gt;0,Områdesnormaler!D$12*'Summa Fältnorm cit'!X18,"")</f>
        <v>6.5142857142857142</v>
      </c>
      <c r="Y18" s="4" t="str">
        <f>IF(Volym!Y18&gt;0,Områdesnormaler!E$12*'Summa Fältnorm cit'!Y18,"")</f>
        <v/>
      </c>
      <c r="Z18" s="4">
        <f>IF(Volym!Z18&gt;0,Områdesnormaler!F$12*'Summa Fältnorm cit'!Z18,"")</f>
        <v>1.6055045871559632</v>
      </c>
      <c r="AA18" s="4">
        <f>IF(Volym!AA18&gt;0,Områdesnormaler!G$12*'Summa Fältnorm cit'!AA18,"")</f>
        <v>0</v>
      </c>
      <c r="AB18" s="4">
        <f>IF(Volym!AB18&gt;0,Områdesnormaler!H$12*'Summa Fältnorm cit'!AB18,"")</f>
        <v>0.65540540540540537</v>
      </c>
      <c r="AC18" s="4" t="str">
        <f>IF(Volym!AC18&gt;0,Områdesnormaler!I$12*'Summa Fältnorm cit'!AC18,"")</f>
        <v/>
      </c>
      <c r="AD18" s="4" t="str">
        <f>IF(Volym!AD18&gt;0,Områdesnormaler!J$12*'Summa Fältnorm cit'!AD18,"")</f>
        <v/>
      </c>
      <c r="AE18" s="4">
        <f>IF(Volym!AE18&gt;0,Områdesnormaler!K$12*'Summa Fältnorm cit'!AE18,"")</f>
        <v>6.8767123287671224</v>
      </c>
      <c r="AF18" s="4">
        <f>IF(Volym!AF18&gt;0,Områdesnormaler!B$16*'Summa Fältnorm cit'!AF18,"")</f>
        <v>3.2075471698113205</v>
      </c>
      <c r="AG18" s="4">
        <f>IF(Volym!AG18&gt;0,Områdesnormaler!C$16*'Summa Fältnorm cit'!AG18,"")</f>
        <v>0</v>
      </c>
      <c r="AH18" s="4">
        <f>IF(Volym!AH18&gt;0,Områdesnormaler!D$16*'Summa Fältnorm cit'!AH18,"")</f>
        <v>0</v>
      </c>
      <c r="AI18" s="4" t="str">
        <f>IF(Volym!AI18&gt;0,Områdesnormaler!E$16*'Summa Fältnorm cit'!AI18,"")</f>
        <v/>
      </c>
      <c r="AJ18" s="4" t="str">
        <f>IF(Volym!AJ18&gt;0,Områdesnormaler!F$16*'Summa Fältnorm cit'!AJ18,"")</f>
        <v/>
      </c>
      <c r="AK18" s="6">
        <f t="shared" si="1"/>
        <v>162.43345682476183</v>
      </c>
      <c r="AL18" s="5">
        <f t="shared" si="0"/>
        <v>4.0325058011700266E-3</v>
      </c>
    </row>
    <row r="19" spans="1:38" x14ac:dyDescent="0.3">
      <c r="A19" s="2" t="s">
        <v>53</v>
      </c>
      <c r="B19" s="4" t="str">
        <f>IF(Volym!B19&gt;0,Områdesnormaler!B$4*'Summa Fältnorm cit'!B19,"")</f>
        <v/>
      </c>
      <c r="C19" s="4">
        <f>IF(Volym!C19&gt;0,Områdesnormaler!C$4*'Summa Fältnorm cit'!C19,"")</f>
        <v>1.3706896551724139</v>
      </c>
      <c r="D19" s="4">
        <f>IF(Volym!D19&gt;0,Områdesnormaler!D$4*'Summa Fältnorm cit'!D19,"")</f>
        <v>0.10596026490066227</v>
      </c>
      <c r="E19" s="4">
        <f>IF(Volym!E19&gt;0,Områdesnormaler!E$4*'Summa Fältnorm cit'!E19,"")</f>
        <v>0.14705882352941177</v>
      </c>
      <c r="F19" s="4" t="str">
        <f>IF(Volym!F19&gt;0,Områdesnormaler!F$4*'Summa Fältnorm cit'!F19,"")</f>
        <v/>
      </c>
      <c r="G19" s="4">
        <f>IF(Volym!G19&gt;0,Områdesnormaler!G$4*'Summa Fältnorm cit'!G19,"")</f>
        <v>14.102272727272728</v>
      </c>
      <c r="H19" s="4">
        <f>IF(Volym!H19&gt;0,Områdesnormaler!H$4*'Summa Fältnorm cit'!H19,"")</f>
        <v>14.543103448275865</v>
      </c>
      <c r="I19" s="4">
        <f>IF(Volym!I19&gt;0,Områdesnormaler!I$4*'Summa Fältnorm cit'!I19,"")</f>
        <v>8.0000000000000016E-2</v>
      </c>
      <c r="J19" s="4">
        <f>IF(Volym!J19&gt;0,Områdesnormaler!J$4*'Summa Fältnorm cit'!J19,"")</f>
        <v>59.958333333333336</v>
      </c>
      <c r="K19" s="4">
        <f>IF(Volym!K19&gt;0,Områdesnormaler!K$4*'Summa Fältnorm cit'!K19,"")</f>
        <v>1</v>
      </c>
      <c r="L19" s="4">
        <f>IF(Volym!L19&gt;0,Områdesnormaler!B$8*'Summa Fältnorm cit'!L19,"")</f>
        <v>5.8854166666666679</v>
      </c>
      <c r="M19" s="4">
        <f>IF(Volym!M19&gt;0,Områdesnormaler!C$8*'Summa Fältnorm cit'!M19,"")</f>
        <v>0</v>
      </c>
      <c r="N19" s="4">
        <f>IF(Volym!N19&gt;0,Områdesnormaler!D$8*'Summa Fältnorm cit'!N19,"")</f>
        <v>0.55000000000000004</v>
      </c>
      <c r="O19" s="4">
        <f>IF(Volym!O19&gt;0,Områdesnormaler!E$8*'Summa Fältnorm cit'!O19,"")</f>
        <v>30.976744186046513</v>
      </c>
      <c r="P19" s="4">
        <f>IF(Volym!P19&gt;0,Områdesnormaler!F$8*'Summa Fältnorm cit'!P19,"")</f>
        <v>0.60344827586206895</v>
      </c>
      <c r="Q19" s="4" t="str">
        <f>IF(Volym!Q19&gt;0,Områdesnormaler!G$8*'Summa Fältnorm cit'!Q19,"")</f>
        <v/>
      </c>
      <c r="R19" s="4">
        <f>IF(Volym!R19&gt;0,Områdesnormaler!H$8*'Summa Fältnorm cit'!R19,"")</f>
        <v>36.948717948717949</v>
      </c>
      <c r="S19" s="4">
        <f>IF(Volym!S19&gt;0,Områdesnormaler!I$8*'Summa Fältnorm cit'!S19,"")</f>
        <v>0</v>
      </c>
      <c r="T19" s="4">
        <f>IF(Volym!T19&gt;0,Områdesnormaler!J$8*'Summa Fältnorm cit'!T19,"")</f>
        <v>34.375</v>
      </c>
      <c r="U19" s="4">
        <f>IF(Volym!U19&gt;0,Områdesnormaler!K$8*'Summa Fältnorm cit'!U19,"")</f>
        <v>1.6178861788617886</v>
      </c>
      <c r="V19" s="4">
        <f>IF(Volym!V19&gt;0,Områdesnormaler!B$12*'Summa Fältnorm cit'!V19,"")</f>
        <v>1.2926829268292683</v>
      </c>
      <c r="W19" s="4">
        <f>IF(Volym!W19&gt;0,Områdesnormaler!C$12*'Summa Fältnorm cit'!W19,"")</f>
        <v>8.0723684210526319</v>
      </c>
      <c r="X19" s="4">
        <f>IF(Volym!X19&gt;0,Områdesnormaler!D$12*'Summa Fältnorm cit'!X19,"")</f>
        <v>0.58571428571428574</v>
      </c>
      <c r="Y19" s="4" t="str">
        <f>IF(Volym!Y19&gt;0,Områdesnormaler!E$12*'Summa Fältnorm cit'!Y19,"")</f>
        <v/>
      </c>
      <c r="Z19" s="4">
        <f>IF(Volym!Z19&gt;0,Områdesnormaler!F$12*'Summa Fältnorm cit'!Z19,"")</f>
        <v>14.917431192660551</v>
      </c>
      <c r="AA19" s="4">
        <f>IF(Volym!AA19&gt;0,Områdesnormaler!G$12*'Summa Fältnorm cit'!AA19,"")</f>
        <v>5.9811320754716979</v>
      </c>
      <c r="AB19" s="4">
        <f>IF(Volym!AB19&gt;0,Områdesnormaler!H$12*'Summa Fältnorm cit'!AB19,"")</f>
        <v>1.8918918918918917</v>
      </c>
      <c r="AC19" s="4">
        <f>IF(Volym!AC19&gt;0,Områdesnormaler!I$12*'Summa Fältnorm cit'!AC19,"")</f>
        <v>0.3202614379084967</v>
      </c>
      <c r="AD19" s="4" t="str">
        <f>IF(Volym!AD19&gt;0,Områdesnormaler!J$12*'Summa Fältnorm cit'!AD19,"")</f>
        <v/>
      </c>
      <c r="AE19" s="4">
        <f>IF(Volym!AE19&gt;0,Områdesnormaler!K$12*'Summa Fältnorm cit'!AE19,"")</f>
        <v>1.1027397260273972</v>
      </c>
      <c r="AF19" s="4">
        <f>IF(Volym!AF19&gt;0,Områdesnormaler!B$16*'Summa Fältnorm cit'!AF19,"")</f>
        <v>1.1886792452830188</v>
      </c>
      <c r="AG19" s="4">
        <f>IF(Volym!AG19&gt;0,Områdesnormaler!C$16*'Summa Fältnorm cit'!AG19,"")</f>
        <v>0</v>
      </c>
      <c r="AH19" s="4">
        <f>IF(Volym!AH19&gt;0,Områdesnormaler!D$16*'Summa Fältnorm cit'!AH19,"")</f>
        <v>0.74736842105263146</v>
      </c>
      <c r="AI19" s="4">
        <f>IF(Volym!AI19&gt;0,Områdesnormaler!E$16*'Summa Fältnorm cit'!AI19,"")</f>
        <v>1.142857142857143</v>
      </c>
      <c r="AJ19" s="4" t="str">
        <f>IF(Volym!AJ19&gt;0,Områdesnormaler!F$16*'Summa Fältnorm cit'!AJ19,"")</f>
        <v/>
      </c>
      <c r="AK19" s="6">
        <f t="shared" si="1"/>
        <v>239.50775827538845</v>
      </c>
      <c r="AL19" s="5">
        <f t="shared" si="0"/>
        <v>5.9459205237051907E-3</v>
      </c>
    </row>
    <row r="20" spans="1:38" x14ac:dyDescent="0.3">
      <c r="A20" s="2" t="s">
        <v>54</v>
      </c>
      <c r="B20" s="4">
        <f>IF(Volym!B20&gt;0,Områdesnormaler!B$4*'Summa Fältnorm cit'!B20,"")</f>
        <v>0</v>
      </c>
      <c r="C20" s="4">
        <f>IF(Volym!C20&gt;0,Områdesnormaler!C$4*'Summa Fältnorm cit'!C20,"")</f>
        <v>1.6896551724137931</v>
      </c>
      <c r="D20" s="4">
        <f>IF(Volym!D20&gt;0,Områdesnormaler!D$4*'Summa Fältnorm cit'!D20,"")</f>
        <v>0.16556291390728478</v>
      </c>
      <c r="E20" s="4">
        <f>IF(Volym!E20&gt;0,Områdesnormaler!E$4*'Summa Fältnorm cit'!E20,"")</f>
        <v>1.3897058823529409</v>
      </c>
      <c r="F20" s="4">
        <f>IF(Volym!F20&gt;0,Områdesnormaler!F$4*'Summa Fältnorm cit'!F20,"")</f>
        <v>6.2432432432432421</v>
      </c>
      <c r="G20" s="4">
        <f>IF(Volym!G20&gt;0,Områdesnormaler!G$4*'Summa Fältnorm cit'!G20,"")</f>
        <v>6.2159090909090908</v>
      </c>
      <c r="H20" s="4">
        <f>IF(Volym!H20&gt;0,Områdesnormaler!H$4*'Summa Fältnorm cit'!H20,"")</f>
        <v>72.198275862068968</v>
      </c>
      <c r="I20" s="4">
        <f>IF(Volym!I20&gt;0,Områdesnormaler!I$4*'Summa Fältnorm cit'!I20,"")</f>
        <v>1.8239999999999998</v>
      </c>
      <c r="J20" s="4">
        <f>IF(Volym!J20&gt;0,Områdesnormaler!J$4*'Summa Fältnorm cit'!J20,"")</f>
        <v>1.9722222222222221</v>
      </c>
      <c r="K20" s="4">
        <f>IF(Volym!K20&gt;0,Områdesnormaler!K$4*'Summa Fältnorm cit'!K20,"")</f>
        <v>13.375</v>
      </c>
      <c r="L20" s="4">
        <f>IF(Volym!L20&gt;0,Områdesnormaler!B$8*'Summa Fältnorm cit'!L20,"")</f>
        <v>1.1770833333333333</v>
      </c>
      <c r="M20" s="4">
        <f>IF(Volym!M20&gt;0,Områdesnormaler!C$8*'Summa Fältnorm cit'!M20,"")</f>
        <v>0</v>
      </c>
      <c r="N20" s="4">
        <f>IF(Volym!N20&gt;0,Områdesnormaler!D$8*'Summa Fältnorm cit'!N20,"")</f>
        <v>0</v>
      </c>
      <c r="O20" s="4">
        <f>IF(Volym!O20&gt;0,Områdesnormaler!E$8*'Summa Fältnorm cit'!O20,"")</f>
        <v>10.162790697674419</v>
      </c>
      <c r="P20" s="4" t="str">
        <f>IF(Volym!P20&gt;0,Områdesnormaler!F$8*'Summa Fältnorm cit'!P20,"")</f>
        <v/>
      </c>
      <c r="Q20" s="4" t="str">
        <f>IF(Volym!Q20&gt;0,Områdesnormaler!G$8*'Summa Fältnorm cit'!Q20,"")</f>
        <v/>
      </c>
      <c r="R20" s="4">
        <f>IF(Volym!R20&gt;0,Områdesnormaler!H$8*'Summa Fältnorm cit'!R20,"")</f>
        <v>27.038461538461537</v>
      </c>
      <c r="S20" s="4">
        <f>IF(Volym!S20&gt;0,Områdesnormaler!I$8*'Summa Fältnorm cit'!S20,"")</f>
        <v>0.29365079365079361</v>
      </c>
      <c r="T20" s="4">
        <f>IF(Volym!T20&gt;0,Områdesnormaler!J$8*'Summa Fältnorm cit'!T20,"")</f>
        <v>52.0625</v>
      </c>
      <c r="U20" s="4">
        <f>IF(Volym!U20&gt;0,Områdesnormaler!K$8*'Summa Fältnorm cit'!U20,"")</f>
        <v>4.7154471544715442</v>
      </c>
      <c r="V20" s="4" t="str">
        <f>IF(Volym!V20&gt;0,Områdesnormaler!B$12*'Summa Fältnorm cit'!V20,"")</f>
        <v/>
      </c>
      <c r="W20" s="4">
        <f>IF(Volym!W20&gt;0,Områdesnormaler!C$12*'Summa Fältnorm cit'!W20,"")</f>
        <v>3.5657894736842106</v>
      </c>
      <c r="X20" s="4">
        <f>IF(Volym!X20&gt;0,Områdesnormaler!D$12*'Summa Fältnorm cit'!X20,"")</f>
        <v>3.1285714285714286</v>
      </c>
      <c r="Y20" s="4" t="str">
        <f>IF(Volym!Y20&gt;0,Områdesnormaler!E$12*'Summa Fältnorm cit'!Y20,"")</f>
        <v/>
      </c>
      <c r="Z20" s="4">
        <f>IF(Volym!Z20&gt;0,Områdesnormaler!F$12*'Summa Fältnorm cit'!Z20,"")</f>
        <v>5.3761467889908259</v>
      </c>
      <c r="AA20" s="4">
        <f>IF(Volym!AA20&gt;0,Områdesnormaler!G$12*'Summa Fältnorm cit'!AA20,"")</f>
        <v>7.0377358490566033</v>
      </c>
      <c r="AB20" s="4">
        <f>IF(Volym!AB20&gt;0,Områdesnormaler!H$12*'Summa Fältnorm cit'!AB20,"")</f>
        <v>3.6824324324324325</v>
      </c>
      <c r="AC20" s="4">
        <f>IF(Volym!AC20&gt;0,Områdesnormaler!I$12*'Summa Fältnorm cit'!AC20,"")</f>
        <v>1.8627450980392157</v>
      </c>
      <c r="AD20" s="4">
        <f>IF(Volym!AD20&gt;0,Områdesnormaler!J$12*'Summa Fältnorm cit'!AD20,"")</f>
        <v>0.19999999999999998</v>
      </c>
      <c r="AE20" s="4">
        <f>IF(Volym!AE20&gt;0,Områdesnormaler!K$12*'Summa Fältnorm cit'!AE20,"")</f>
        <v>1.8904109589041094</v>
      </c>
      <c r="AF20" s="4">
        <f>IF(Volym!AF20&gt;0,Områdesnormaler!B$16*'Summa Fältnorm cit'!AF20,"")</f>
        <v>2.1698113207547167</v>
      </c>
      <c r="AG20" s="4">
        <f>IF(Volym!AG20&gt;0,Områdesnormaler!C$16*'Summa Fältnorm cit'!AG20,"")</f>
        <v>17.270833333333332</v>
      </c>
      <c r="AH20" s="4" t="str">
        <f>IF(Volym!AH20&gt;0,Områdesnormaler!D$16*'Summa Fältnorm cit'!AH20,"")</f>
        <v/>
      </c>
      <c r="AI20" s="4">
        <f>IF(Volym!AI20&gt;0,Områdesnormaler!E$16*'Summa Fältnorm cit'!AI20,"")</f>
        <v>2.9327731092436977</v>
      </c>
      <c r="AJ20" s="4" t="str">
        <f>IF(Volym!AJ20&gt;0,Områdesnormaler!F$16*'Summa Fältnorm cit'!AJ20,"")</f>
        <v/>
      </c>
      <c r="AK20" s="6">
        <f t="shared" si="1"/>
        <v>249.64075769771978</v>
      </c>
      <c r="AL20" s="5">
        <f t="shared" si="0"/>
        <v>6.1974781753895113E-3</v>
      </c>
    </row>
    <row r="21" spans="1:38" x14ac:dyDescent="0.3">
      <c r="A21" s="2" t="s">
        <v>55</v>
      </c>
      <c r="B21" s="4">
        <f>IF(Volym!B21&gt;0,Områdesnormaler!B$4*'Summa Fältnorm cit'!B21,"")</f>
        <v>0.47863247863247871</v>
      </c>
      <c r="C21" s="4">
        <f>IF(Volym!C21&gt;0,Områdesnormaler!C$4*'Summa Fältnorm cit'!C21,"")</f>
        <v>2.0344827586206895</v>
      </c>
      <c r="D21" s="4">
        <f>IF(Volym!D21&gt;0,Områdesnormaler!D$4*'Summa Fältnorm cit'!D21,"")</f>
        <v>2.6490066225165565</v>
      </c>
      <c r="E21" s="4" t="str">
        <f>IF(Volym!E21&gt;0,Områdesnormaler!E$4*'Summa Fältnorm cit'!E21,"")</f>
        <v/>
      </c>
      <c r="F21" s="4">
        <f>IF(Volym!F21&gt;0,Områdesnormaler!F$4*'Summa Fältnorm cit'!F21,"")</f>
        <v>1.9189189189189186</v>
      </c>
      <c r="G21" s="4">
        <f>IF(Volym!G21&gt;0,Områdesnormaler!G$4*'Summa Fältnorm cit'!G21,"")</f>
        <v>30.931818181818183</v>
      </c>
      <c r="H21" s="4">
        <f>IF(Volym!H21&gt;0,Områdesnormaler!H$4*'Summa Fältnorm cit'!H21,"")</f>
        <v>0</v>
      </c>
      <c r="I21" s="4">
        <f>IF(Volym!I21&gt;0,Områdesnormaler!I$4*'Summa Fältnorm cit'!I21,"")</f>
        <v>7.3520000000000003</v>
      </c>
      <c r="J21" s="4">
        <f>IF(Volym!J21&gt;0,Områdesnormaler!J$4*'Summa Fältnorm cit'!J21,"")</f>
        <v>64.472222222222229</v>
      </c>
      <c r="K21" s="4">
        <f>IF(Volym!K21&gt;0,Områdesnormaler!K$4*'Summa Fältnorm cit'!K21,"")</f>
        <v>6.71875</v>
      </c>
      <c r="L21" s="4">
        <f>IF(Volym!L21&gt;0,Områdesnormaler!B$8*'Summa Fältnorm cit'!L21,"")</f>
        <v>0</v>
      </c>
      <c r="M21" s="4" t="str">
        <f>IF(Volym!M21&gt;0,Områdesnormaler!C$8*'Summa Fältnorm cit'!M21,"")</f>
        <v/>
      </c>
      <c r="N21" s="4">
        <f>IF(Volym!N21&gt;0,Områdesnormaler!D$8*'Summa Fältnorm cit'!N21,"")</f>
        <v>0.18571428571428572</v>
      </c>
      <c r="O21" s="4" t="str">
        <f>IF(Volym!O21&gt;0,Områdesnormaler!E$8*'Summa Fältnorm cit'!O21,"")</f>
        <v/>
      </c>
      <c r="P21" s="4">
        <f>IF(Volym!P21&gt;0,Områdesnormaler!F$8*'Summa Fältnorm cit'!P21,"")</f>
        <v>3.0862068965517242</v>
      </c>
      <c r="Q21" s="4" t="str">
        <f>IF(Volym!Q21&gt;0,Områdesnormaler!G$8*'Summa Fältnorm cit'!Q21,"")</f>
        <v/>
      </c>
      <c r="R21" s="4">
        <f>IF(Volym!R21&gt;0,Områdesnormaler!H$8*'Summa Fältnorm cit'!R21,"")</f>
        <v>37.897435897435891</v>
      </c>
      <c r="S21" s="4">
        <f>IF(Volym!S21&gt;0,Områdesnormaler!I$8*'Summa Fältnorm cit'!S21,"")</f>
        <v>0.58730158730158721</v>
      </c>
      <c r="T21" s="4">
        <f>IF(Volym!T21&gt;0,Områdesnormaler!J$8*'Summa Fältnorm cit'!T21,"")</f>
        <v>16.875</v>
      </c>
      <c r="U21" s="4">
        <f>IF(Volym!U21&gt;0,Områdesnormaler!K$8*'Summa Fältnorm cit'!U21,"")</f>
        <v>0.19512195121951217</v>
      </c>
      <c r="V21" s="4" t="str">
        <f>IF(Volym!V21&gt;0,Områdesnormaler!B$12*'Summa Fältnorm cit'!V21,"")</f>
        <v/>
      </c>
      <c r="W21" s="4">
        <f>IF(Volym!W21&gt;0,Områdesnormaler!C$12*'Summa Fältnorm cit'!W21,"")</f>
        <v>2.8552631578947372</v>
      </c>
      <c r="X21" s="4">
        <f>IF(Volym!X21&gt;0,Områdesnormaler!D$12*'Summa Fältnorm cit'!X21,"")</f>
        <v>0.86428571428571432</v>
      </c>
      <c r="Y21" s="4" t="str">
        <f>IF(Volym!Y21&gt;0,Områdesnormaler!E$12*'Summa Fältnorm cit'!Y21,"")</f>
        <v/>
      </c>
      <c r="Z21" s="4">
        <f>IF(Volym!Z21&gt;0,Områdesnormaler!F$12*'Summa Fältnorm cit'!Z21,"")</f>
        <v>7.3853211009174311</v>
      </c>
      <c r="AA21" s="4">
        <f>IF(Volym!AA21&gt;0,Områdesnormaler!G$12*'Summa Fältnorm cit'!AA21,"")</f>
        <v>1.3522012578616351</v>
      </c>
      <c r="AB21" s="4">
        <f>IF(Volym!AB21&gt;0,Områdesnormaler!H$12*'Summa Fältnorm cit'!AB21,"")</f>
        <v>0.40540540540540537</v>
      </c>
      <c r="AC21" s="4">
        <f>IF(Volym!AC21&gt;0,Områdesnormaler!I$12*'Summa Fältnorm cit'!AC21,"")</f>
        <v>0.16339869281045752</v>
      </c>
      <c r="AD21" s="4">
        <f>IF(Volym!AD21&gt;0,Områdesnormaler!J$12*'Summa Fältnorm cit'!AD21,"")</f>
        <v>6.9230769230769221E-2</v>
      </c>
      <c r="AE21" s="4">
        <f>IF(Volym!AE21&gt;0,Områdesnormaler!K$12*'Summa Fältnorm cit'!AE21,"")</f>
        <v>0</v>
      </c>
      <c r="AF21" s="4">
        <f>IF(Volym!AF21&gt;0,Områdesnormaler!B$16*'Summa Fältnorm cit'!AF21,"")</f>
        <v>1.0754716981132073</v>
      </c>
      <c r="AG21" s="4">
        <f>IF(Volym!AG21&gt;0,Områdesnormaler!C$16*'Summa Fältnorm cit'!AG21,"")</f>
        <v>2.104166666666667</v>
      </c>
      <c r="AH21" s="4">
        <f>IF(Volym!AH21&gt;0,Områdesnormaler!D$16*'Summa Fältnorm cit'!AH21,"")</f>
        <v>0.43157894736842101</v>
      </c>
      <c r="AI21" s="4">
        <f>IF(Volym!AI21&gt;0,Områdesnormaler!E$16*'Summa Fältnorm cit'!AI21,"")</f>
        <v>0.58823529411764708</v>
      </c>
      <c r="AJ21" s="4" t="str">
        <f>IF(Volym!AJ21&gt;0,Områdesnormaler!F$16*'Summa Fältnorm cit'!AJ21,"")</f>
        <v/>
      </c>
      <c r="AK21" s="6">
        <f t="shared" si="1"/>
        <v>192.67717050562413</v>
      </c>
      <c r="AL21" s="5">
        <f t="shared" si="0"/>
        <v>4.7833237253281907E-3</v>
      </c>
    </row>
    <row r="22" spans="1:38" x14ac:dyDescent="0.3">
      <c r="A22" s="2" t="s">
        <v>84</v>
      </c>
      <c r="B22" s="4" t="str">
        <f>IF(Volym!B22&gt;0,Områdesnormaler!B$4*'Summa Fältnorm cit'!B22,"")</f>
        <v/>
      </c>
      <c r="C22" s="4" t="str">
        <f>IF(Volym!C22&gt;0,Områdesnormaler!C$4*'Summa Fältnorm cit'!C22,"")</f>
        <v/>
      </c>
      <c r="D22" s="4">
        <f>IF(Volym!D22&gt;0,Områdesnormaler!D$4*'Summa Fältnorm cit'!D22,"")</f>
        <v>7.9470198675496692E-2</v>
      </c>
      <c r="E22" s="4" t="str">
        <f>IF(Volym!E22&gt;0,Områdesnormaler!E$4*'Summa Fältnorm cit'!E22,"")</f>
        <v/>
      </c>
      <c r="F22" s="4" t="str">
        <f>IF(Volym!F22&gt;0,Områdesnormaler!F$4*'Summa Fältnorm cit'!F22,"")</f>
        <v/>
      </c>
      <c r="G22" s="4" t="str">
        <f>IF(Volym!G22&gt;0,Områdesnormaler!G$4*'Summa Fältnorm cit'!G22,"")</f>
        <v/>
      </c>
      <c r="H22" s="4" t="str">
        <f>IF(Volym!H22&gt;0,Områdesnormaler!H$4*'Summa Fältnorm cit'!H22,"")</f>
        <v/>
      </c>
      <c r="I22" s="4" t="str">
        <f>IF(Volym!I22&gt;0,Områdesnormaler!I$4*'Summa Fältnorm cit'!I22,"")</f>
        <v/>
      </c>
      <c r="J22" s="4" t="str">
        <f>IF(Volym!J22&gt;0,Områdesnormaler!J$4*'Summa Fältnorm cit'!J22,"")</f>
        <v/>
      </c>
      <c r="K22" s="4" t="str">
        <f>IF(Volym!K22&gt;0,Områdesnormaler!K$4*'Summa Fältnorm cit'!K22,"")</f>
        <v/>
      </c>
      <c r="L22" s="4" t="str">
        <f>IF(Volym!L22&gt;0,Områdesnormaler!B$8*'Summa Fältnorm cit'!L22,"")</f>
        <v/>
      </c>
      <c r="M22" s="4" t="str">
        <f>IF(Volym!M22&gt;0,Områdesnormaler!C$8*'Summa Fältnorm cit'!M22,"")</f>
        <v/>
      </c>
      <c r="N22" s="4" t="str">
        <f>IF(Volym!N22&gt;0,Områdesnormaler!D$8*'Summa Fältnorm cit'!N22,"")</f>
        <v/>
      </c>
      <c r="O22" s="4">
        <f>IF(Volym!O22&gt;0,Områdesnormaler!E$8*'Summa Fältnorm cit'!O22,"")</f>
        <v>0</v>
      </c>
      <c r="P22" s="4" t="str">
        <f>IF(Volym!P22&gt;0,Områdesnormaler!F$8*'Summa Fältnorm cit'!P22,"")</f>
        <v/>
      </c>
      <c r="Q22" s="4" t="str">
        <f>IF(Volym!Q22&gt;0,Områdesnormaler!G$8*'Summa Fältnorm cit'!Q22,"")</f>
        <v/>
      </c>
      <c r="R22" s="4">
        <f>IF(Volym!R22&gt;0,Områdesnormaler!H$8*'Summa Fältnorm cit'!R22,"")</f>
        <v>0.42307692307692307</v>
      </c>
      <c r="S22" s="4" t="str">
        <f>IF(Volym!S22&gt;0,Områdesnormaler!I$8*'Summa Fältnorm cit'!S22,"")</f>
        <v/>
      </c>
      <c r="T22" s="4" t="str">
        <f>IF(Volym!T22&gt;0,Områdesnormaler!J$8*'Summa Fältnorm cit'!T22,"")</f>
        <v/>
      </c>
      <c r="U22" s="4" t="str">
        <f>IF(Volym!U22&gt;0,Områdesnormaler!K$8*'Summa Fältnorm cit'!U22,"")</f>
        <v/>
      </c>
      <c r="V22" s="4" t="str">
        <f>IF(Volym!V22&gt;0,Områdesnormaler!B$12*'Summa Fältnorm cit'!V22,"")</f>
        <v/>
      </c>
      <c r="W22" s="4" t="str">
        <f>IF(Volym!W22&gt;0,Områdesnormaler!C$12*'Summa Fältnorm cit'!W22,"")</f>
        <v/>
      </c>
      <c r="X22" s="4" t="str">
        <f>IF(Volym!X22&gt;0,Områdesnormaler!D$12*'Summa Fältnorm cit'!X22,"")</f>
        <v/>
      </c>
      <c r="Y22" s="4" t="str">
        <f>IF(Volym!Y22&gt;0,Områdesnormaler!E$12*'Summa Fältnorm cit'!Y22,"")</f>
        <v/>
      </c>
      <c r="Z22" s="4">
        <f>IF(Volym!Z22&gt;0,Områdesnormaler!F$12*'Summa Fältnorm cit'!Z22,"")</f>
        <v>17.669724770642201</v>
      </c>
      <c r="AA22" s="4">
        <f>IF(Volym!AA22&gt;0,Områdesnormaler!G$12*'Summa Fältnorm cit'!AA22,"")</f>
        <v>2.5974842767295594</v>
      </c>
      <c r="AB22" s="4">
        <f>IF(Volym!AB22&gt;0,Områdesnormaler!H$12*'Summa Fältnorm cit'!AB22,"")</f>
        <v>0.35135135135135137</v>
      </c>
      <c r="AC22" s="4">
        <f>IF(Volym!AC22&gt;0,Områdesnormaler!I$12*'Summa Fältnorm cit'!AC22,"")</f>
        <v>0</v>
      </c>
      <c r="AD22" s="4" t="str">
        <f>IF(Volym!AD22&gt;0,Områdesnormaler!J$12*'Summa Fältnorm cit'!AD22,"")</f>
        <v/>
      </c>
      <c r="AE22" s="4" t="str">
        <f>IF(Volym!AE22&gt;0,Områdesnormaler!K$12*'Summa Fältnorm cit'!AE22,"")</f>
        <v/>
      </c>
      <c r="AF22" s="4">
        <f>IF(Volym!AF22&gt;0,Områdesnormaler!B$16*'Summa Fältnorm cit'!AF22,"")</f>
        <v>1.0377358490566038</v>
      </c>
      <c r="AG22" s="4">
        <f>IF(Volym!AG22&gt;0,Områdesnormaler!C$16*'Summa Fältnorm cit'!AG22,"")</f>
        <v>0</v>
      </c>
      <c r="AH22" s="4" t="str">
        <f>IF(Volym!AH22&gt;0,Områdesnormaler!D$16*'Summa Fältnorm cit'!AH22,"")</f>
        <v/>
      </c>
      <c r="AI22" s="4" t="str">
        <f>IF(Volym!AI22&gt;0,Områdesnormaler!E$16*'Summa Fältnorm cit'!AI22,"")</f>
        <v/>
      </c>
      <c r="AJ22" s="4" t="str">
        <f>IF(Volym!AJ22&gt;0,Områdesnormaler!F$16*'Summa Fältnorm cit'!AJ22,"")</f>
        <v/>
      </c>
      <c r="AK22" s="6">
        <f t="shared" si="1"/>
        <v>22.158843369532136</v>
      </c>
      <c r="AL22" s="5">
        <f t="shared" si="0"/>
        <v>5.5010627848212285E-4</v>
      </c>
    </row>
    <row r="23" spans="1:38" s="38" customFormat="1" x14ac:dyDescent="0.3">
      <c r="A23" s="2" t="s">
        <v>56</v>
      </c>
      <c r="B23" s="36">
        <f>IF(Volym!B23&gt;0,Områdesnormaler!B$4*'Summa Fältnorm cit'!B23,"")</f>
        <v>0.43589743589743596</v>
      </c>
      <c r="C23" s="36">
        <f>IF(Volym!C23&gt;0,Områdesnormaler!C$4*'Summa Fältnorm cit'!C23,"")</f>
        <v>6.0344827586206906E-2</v>
      </c>
      <c r="D23" s="36">
        <f>IF(Volym!D23&gt;0,Områdesnormaler!D$4*'Summa Fältnorm cit'!D23,"")</f>
        <v>0</v>
      </c>
      <c r="E23" s="36" t="str">
        <f>IF(Volym!E23&gt;0,Områdesnormaler!E$4*'Summa Fältnorm cit'!E23,"")</f>
        <v/>
      </c>
      <c r="F23" s="36">
        <f>IF(Volym!F23&gt;0,Områdesnormaler!F$4*'Summa Fältnorm cit'!F23,"")</f>
        <v>4.8108108108108105</v>
      </c>
      <c r="G23" s="36">
        <f>IF(Volym!G23&gt;0,Områdesnormaler!G$4*'Summa Fältnorm cit'!G23,"")</f>
        <v>5.9318181818181817</v>
      </c>
      <c r="H23" s="36" t="str">
        <f>IF(Volym!H23&gt;0,Områdesnormaler!H$4*'Summa Fältnorm cit'!H23,"")</f>
        <v/>
      </c>
      <c r="I23" s="36">
        <f>IF(Volym!I23&gt;0,Områdesnormaler!I$4*'Summa Fältnorm cit'!I23,"")</f>
        <v>5.968</v>
      </c>
      <c r="J23" s="36">
        <f>IF(Volym!J23&gt;0,Områdesnormaler!J$4*'Summa Fältnorm cit'!J23,"")</f>
        <v>1.6111111111111109</v>
      </c>
      <c r="K23" s="36">
        <f>IF(Volym!K23&gt;0,Områdesnormaler!K$4*'Summa Fältnorm cit'!K23,"")</f>
        <v>0</v>
      </c>
      <c r="L23" s="36">
        <f>IF(Volym!L23&gt;0,Områdesnormaler!B$8*'Summa Fältnorm cit'!L23,"")</f>
        <v>0</v>
      </c>
      <c r="M23" s="36" t="str">
        <f>IF(Volym!M23&gt;0,Områdesnormaler!C$8*'Summa Fältnorm cit'!M23,"")</f>
        <v/>
      </c>
      <c r="N23" s="36">
        <f>IF(Volym!N23&gt;0,Områdesnormaler!D$8*'Summa Fältnorm cit'!N23,"")</f>
        <v>4.2857142857142858E-2</v>
      </c>
      <c r="O23" s="36">
        <f>IF(Volym!O23&gt;0,Områdesnormaler!E$8*'Summa Fältnorm cit'!O23,"")</f>
        <v>1.0465116279069768</v>
      </c>
      <c r="P23" s="36">
        <f>IF(Volym!P23&gt;0,Områdesnormaler!F$8*'Summa Fältnorm cit'!P23,"")</f>
        <v>0</v>
      </c>
      <c r="Q23" s="36" t="str">
        <f>IF(Volym!Q23&gt;0,Områdesnormaler!G$8*'Summa Fältnorm cit'!Q23,"")</f>
        <v/>
      </c>
      <c r="R23" s="36">
        <f>IF(Volym!R23&gt;0,Områdesnormaler!H$8*'Summa Fältnorm cit'!R23,"")</f>
        <v>24.769230769230766</v>
      </c>
      <c r="S23" s="36" t="str">
        <f>IF(Volym!S23&gt;0,Områdesnormaler!I$8*'Summa Fältnorm cit'!S23,"")</f>
        <v/>
      </c>
      <c r="T23" s="36">
        <f>IF(Volym!T23&gt;0,Områdesnormaler!J$8*'Summa Fältnorm cit'!T23,"")</f>
        <v>2.0625</v>
      </c>
      <c r="U23" s="36" t="str">
        <f>IF(Volym!U23&gt;0,Områdesnormaler!K$8*'Summa Fältnorm cit'!U23,"")</f>
        <v/>
      </c>
      <c r="V23" s="36">
        <f>IF(Volym!V23&gt;0,Områdesnormaler!B$12*'Summa Fältnorm cit'!V23,"")</f>
        <v>15.97560975609756</v>
      </c>
      <c r="W23" s="36">
        <f>IF(Volym!W23&gt;0,Områdesnormaler!C$12*'Summa Fältnorm cit'!W23,"")</f>
        <v>5.2763157894736841</v>
      </c>
      <c r="X23" s="36">
        <f>IF(Volym!X23&gt;0,Områdesnormaler!D$12*'Summa Fältnorm cit'!X23,"")</f>
        <v>0</v>
      </c>
      <c r="Y23" s="36">
        <f>IF(Volym!Y23&gt;0,Områdesnormaler!E$12*'Summa Fältnorm cit'!Y23,"")</f>
        <v>0.92592592592592582</v>
      </c>
      <c r="Z23" s="36">
        <f>IF(Volym!Z23&gt;0,Områdesnormaler!F$12*'Summa Fältnorm cit'!Z23,"")</f>
        <v>0.5688073394495412</v>
      </c>
      <c r="AA23" s="36">
        <f>IF(Volym!AA23&gt;0,Områdesnormaler!G$12*'Summa Fältnorm cit'!AA23,"")</f>
        <v>2.8742138364779874</v>
      </c>
      <c r="AB23" s="36">
        <f>IF(Volym!AB23&gt;0,Områdesnormaler!H$12*'Summa Fältnorm cit'!AB23,"")</f>
        <v>4.72972972972973E-2</v>
      </c>
      <c r="AC23" s="36">
        <f>IF(Volym!AC23&gt;0,Områdesnormaler!I$12*'Summa Fältnorm cit'!AC23,"")</f>
        <v>0</v>
      </c>
      <c r="AD23" s="36" t="str">
        <f>IF(Volym!AD23&gt;0,Områdesnormaler!J$12*'Summa Fältnorm cit'!AD23,"")</f>
        <v/>
      </c>
      <c r="AE23" s="36">
        <f>IF(Volym!AE23&gt;0,Områdesnormaler!K$12*'Summa Fältnorm cit'!AE23,"")</f>
        <v>2.595890410958904</v>
      </c>
      <c r="AF23" s="36">
        <f>IF(Volym!AF23&gt;0,Områdesnormaler!B$16*'Summa Fältnorm cit'!AF23,"")</f>
        <v>0</v>
      </c>
      <c r="AG23" s="36">
        <f>IF(Volym!AG23&gt;0,Områdesnormaler!C$16*'Summa Fältnorm cit'!AG23,"")</f>
        <v>5</v>
      </c>
      <c r="AH23" s="36" t="str">
        <f>IF(Volym!AH23&gt;0,Områdesnormaler!D$16*'Summa Fältnorm cit'!AH23,"")</f>
        <v/>
      </c>
      <c r="AI23" s="36">
        <f>IF(Volym!AI23&gt;0,Områdesnormaler!E$16*'Summa Fältnorm cit'!AI23,"")</f>
        <v>1.7142857142857144</v>
      </c>
      <c r="AJ23" s="36" t="str">
        <f>IF(Volym!AJ23&gt;0,Områdesnormaler!F$16*'Summa Fältnorm cit'!AJ23,"")</f>
        <v/>
      </c>
      <c r="AK23" s="6">
        <f t="shared" si="1"/>
        <v>81.717427977185224</v>
      </c>
      <c r="AL23" s="37">
        <f t="shared" si="0"/>
        <v>2.0286830608437765E-3</v>
      </c>
    </row>
    <row r="24" spans="1:38" x14ac:dyDescent="0.3">
      <c r="A24" s="2" t="s">
        <v>57</v>
      </c>
      <c r="B24" s="4" t="str">
        <f>IF(Volym!B24&gt;0,Områdesnormaler!B$4*'Summa Fältnorm cit'!B24,"")</f>
        <v/>
      </c>
      <c r="C24" s="4">
        <f>IF(Volym!C24&gt;0,Områdesnormaler!C$4*'Summa Fältnorm cit'!C24,"")</f>
        <v>5.5344827586206904</v>
      </c>
      <c r="D24" s="4">
        <f>IF(Volym!D24&gt;0,Områdesnormaler!D$4*'Summa Fältnorm cit'!D24,"")</f>
        <v>1.6953642384105962</v>
      </c>
      <c r="E24" s="4" t="str">
        <f>IF(Volym!E24&gt;0,Områdesnormaler!E$4*'Summa Fältnorm cit'!E24,"")</f>
        <v/>
      </c>
      <c r="F24" s="4">
        <f>IF(Volym!F24&gt;0,Områdesnormaler!F$4*'Summa Fältnorm cit'!F24,"")</f>
        <v>0</v>
      </c>
      <c r="G24" s="4">
        <f>IF(Volym!G24&gt;0,Områdesnormaler!G$4*'Summa Fältnorm cit'!G24,"")</f>
        <v>0.39772727272727276</v>
      </c>
      <c r="H24" s="4">
        <f>IF(Volym!H24&gt;0,Områdesnormaler!H$4*'Summa Fältnorm cit'!H24,"")</f>
        <v>5.8017241379310356</v>
      </c>
      <c r="I24" s="4">
        <f>IF(Volym!I24&gt;0,Områdesnormaler!I$4*'Summa Fältnorm cit'!I24,"")</f>
        <v>0.81600000000000006</v>
      </c>
      <c r="J24" s="4">
        <f>IF(Volym!J24&gt;0,Områdesnormaler!J$4*'Summa Fältnorm cit'!J24,"")</f>
        <v>3.6944444444444446</v>
      </c>
      <c r="K24" s="4">
        <f>IF(Volym!K24&gt;0,Områdesnormaler!K$4*'Summa Fältnorm cit'!K24,"")</f>
        <v>0</v>
      </c>
      <c r="L24" s="4">
        <f>IF(Volym!L24&gt;0,Områdesnormaler!B$8*'Summa Fältnorm cit'!L24,"")</f>
        <v>8.6145833333333339</v>
      </c>
      <c r="M24" s="4" t="str">
        <f>IF(Volym!M24&gt;0,Områdesnormaler!C$8*'Summa Fältnorm cit'!M24,"")</f>
        <v/>
      </c>
      <c r="N24" s="4">
        <f>IF(Volym!N24&gt;0,Områdesnormaler!D$8*'Summa Fältnorm cit'!N24,"")</f>
        <v>0</v>
      </c>
      <c r="O24" s="4">
        <f>IF(Volym!O24&gt;0,Områdesnormaler!E$8*'Summa Fältnorm cit'!O24,"")</f>
        <v>7.5348837209302335</v>
      </c>
      <c r="P24" s="4">
        <f>IF(Volym!P24&gt;0,Områdesnormaler!F$8*'Summa Fältnorm cit'!P24,"")</f>
        <v>14.293103448275861</v>
      </c>
      <c r="Q24" s="4" t="str">
        <f>IF(Volym!Q24&gt;0,Områdesnormaler!G$8*'Summa Fältnorm cit'!Q24,"")</f>
        <v/>
      </c>
      <c r="R24" s="4">
        <f>IF(Volym!R24&gt;0,Områdesnormaler!H$8*'Summa Fältnorm cit'!R24,"")</f>
        <v>12.294871794871794</v>
      </c>
      <c r="S24" s="4" t="str">
        <f>IF(Volym!S24&gt;0,Områdesnormaler!I$8*'Summa Fältnorm cit'!S24,"")</f>
        <v/>
      </c>
      <c r="T24" s="4" t="str">
        <f>IF(Volym!T24&gt;0,Områdesnormaler!J$8*'Summa Fältnorm cit'!T24,"")</f>
        <v/>
      </c>
      <c r="U24" s="4">
        <f>IF(Volym!U24&gt;0,Områdesnormaler!K$8*'Summa Fältnorm cit'!U24,"")</f>
        <v>1.5040650406504066</v>
      </c>
      <c r="V24" s="4">
        <f>IF(Volym!V24&gt;0,Områdesnormaler!B$12*'Summa Fältnorm cit'!V24,"")</f>
        <v>0</v>
      </c>
      <c r="W24" s="4">
        <f>IF(Volym!W24&gt;0,Områdesnormaler!C$12*'Summa Fältnorm cit'!W24,"")</f>
        <v>8.125</v>
      </c>
      <c r="X24" s="4">
        <f>IF(Volym!X24&gt;0,Områdesnormaler!D$12*'Summa Fältnorm cit'!X24,"")</f>
        <v>0</v>
      </c>
      <c r="Y24" s="4" t="str">
        <f>IF(Volym!Y24&gt;0,Områdesnormaler!E$12*'Summa Fältnorm cit'!Y24,"")</f>
        <v/>
      </c>
      <c r="Z24" s="4">
        <f>IF(Volym!Z24&gt;0,Områdesnormaler!F$12*'Summa Fältnorm cit'!Z24,"")</f>
        <v>0.88990825688073383</v>
      </c>
      <c r="AA24" s="4">
        <f>IF(Volym!AA24&gt;0,Områdesnormaler!G$12*'Summa Fältnorm cit'!AA24,"")</f>
        <v>7.6540880503144653</v>
      </c>
      <c r="AB24" s="4">
        <f>IF(Volym!AB24&gt;0,Områdesnormaler!H$12*'Summa Fältnorm cit'!AB24,"")</f>
        <v>0.44594594594594594</v>
      </c>
      <c r="AC24" s="4">
        <f>IF(Volym!AC24&gt;0,Områdesnormaler!I$12*'Summa Fältnorm cit'!AC24,"")</f>
        <v>0.37908496732026142</v>
      </c>
      <c r="AD24" s="4" t="str">
        <f>IF(Volym!AD24&gt;0,Områdesnormaler!J$12*'Summa Fältnorm cit'!AD24,"")</f>
        <v/>
      </c>
      <c r="AE24" s="4">
        <f>IF(Volym!AE24&gt;0,Områdesnormaler!K$12*'Summa Fältnorm cit'!AE24,"")</f>
        <v>0.5821917808219178</v>
      </c>
      <c r="AF24" s="4">
        <f>IF(Volym!AF24&gt;0,Områdesnormaler!B$16*'Summa Fältnorm cit'!AF24,"")</f>
        <v>0.38679245283018859</v>
      </c>
      <c r="AG24" s="4" t="str">
        <f>IF(Volym!AG24&gt;0,Områdesnormaler!C$16*'Summa Fältnorm cit'!AG24,"")</f>
        <v/>
      </c>
      <c r="AH24" s="4">
        <f>IF(Volym!AH24&gt;0,Områdesnormaler!D$16*'Summa Fältnorm cit'!AH24,"")</f>
        <v>6.3157894736842093E-2</v>
      </c>
      <c r="AI24" s="4">
        <f>IF(Volym!AI24&gt;0,Områdesnormaler!E$16*'Summa Fältnorm cit'!AI24,"")</f>
        <v>0.78991596638655459</v>
      </c>
      <c r="AJ24" s="4" t="str">
        <f>IF(Volym!AJ24&gt;0,Områdesnormaler!F$16*'Summa Fältnorm cit'!AJ24,"")</f>
        <v/>
      </c>
      <c r="AK24" s="6">
        <f t="shared" si="1"/>
        <v>81.497335505432602</v>
      </c>
      <c r="AL24" s="5">
        <f t="shared" si="0"/>
        <v>2.0232191361912724E-3</v>
      </c>
    </row>
    <row r="25" spans="1:38" x14ac:dyDescent="0.3">
      <c r="A25" s="2" t="s">
        <v>58</v>
      </c>
      <c r="B25" s="4" t="str">
        <f>IF(Volym!B25&gt;0,Områdesnormaler!B$4*'Summa Fältnorm cit'!B25,"")</f>
        <v/>
      </c>
      <c r="C25" s="4">
        <f>IF(Volym!C25&gt;0,Områdesnormaler!C$4*'Summa Fältnorm cit'!C25,"")</f>
        <v>8.474137931034484</v>
      </c>
      <c r="D25" s="4">
        <f>IF(Volym!D25&gt;0,Områdesnormaler!D$4*'Summa Fältnorm cit'!D25,"")</f>
        <v>0.15231788079470202</v>
      </c>
      <c r="E25" s="4" t="str">
        <f>IF(Volym!E25&gt;0,Områdesnormaler!E$4*'Summa Fältnorm cit'!E25,"")</f>
        <v/>
      </c>
      <c r="F25" s="4">
        <f>IF(Volym!F25&gt;0,Områdesnormaler!F$4*'Summa Fältnorm cit'!F25,"")</f>
        <v>0</v>
      </c>
      <c r="G25" s="4" t="str">
        <f>IF(Volym!G25&gt;0,Områdesnormaler!G$4*'Summa Fältnorm cit'!G25,"")</f>
        <v/>
      </c>
      <c r="H25" s="4" t="str">
        <f>IF(Volym!H25&gt;0,Områdesnormaler!H$4*'Summa Fältnorm cit'!H25,"")</f>
        <v/>
      </c>
      <c r="I25" s="4">
        <f>IF(Volym!I25&gt;0,Områdesnormaler!I$4*'Summa Fältnorm cit'!I25,"")</f>
        <v>1.536</v>
      </c>
      <c r="J25" s="4">
        <f>IF(Volym!J25&gt;0,Områdesnormaler!J$4*'Summa Fältnorm cit'!J25,"")</f>
        <v>1.8194444444444444</v>
      </c>
      <c r="K25" s="4" t="str">
        <f>IF(Volym!K25&gt;0,Områdesnormaler!K$4*'Summa Fältnorm cit'!K25,"")</f>
        <v/>
      </c>
      <c r="L25" s="4" t="str">
        <f>IF(Volym!L25&gt;0,Områdesnormaler!B$8*'Summa Fältnorm cit'!L25,"")</f>
        <v/>
      </c>
      <c r="M25" s="4" t="str">
        <f>IF(Volym!M25&gt;0,Områdesnormaler!C$8*'Summa Fältnorm cit'!M25,"")</f>
        <v/>
      </c>
      <c r="N25" s="4">
        <f>IF(Volym!N25&gt;0,Områdesnormaler!D$8*'Summa Fältnorm cit'!N25,"")</f>
        <v>0.34285714285714286</v>
      </c>
      <c r="O25" s="4" t="str">
        <f>IF(Volym!O25&gt;0,Områdesnormaler!E$8*'Summa Fältnorm cit'!O25,"")</f>
        <v/>
      </c>
      <c r="P25" s="4" t="str">
        <f>IF(Volym!P25&gt;0,Områdesnormaler!F$8*'Summa Fältnorm cit'!P25,"")</f>
        <v/>
      </c>
      <c r="Q25" s="4">
        <f>IF(Volym!Q25&gt;0,Områdesnormaler!G$8*'Summa Fältnorm cit'!Q25,"")</f>
        <v>0</v>
      </c>
      <c r="R25" s="4">
        <f>IF(Volym!R25&gt;0,Områdesnormaler!H$8*'Summa Fältnorm cit'!R25,"")</f>
        <v>0.41025641025641024</v>
      </c>
      <c r="S25" s="4" t="str">
        <f>IF(Volym!S25&gt;0,Områdesnormaler!I$8*'Summa Fältnorm cit'!S25,"")</f>
        <v/>
      </c>
      <c r="T25" s="4">
        <f>IF(Volym!T25&gt;0,Områdesnormaler!J$8*'Summa Fältnorm cit'!T25,"")</f>
        <v>12.5</v>
      </c>
      <c r="U25" s="4" t="str">
        <f>IF(Volym!U25&gt;0,Områdesnormaler!K$8*'Summa Fältnorm cit'!U25,"")</f>
        <v/>
      </c>
      <c r="V25" s="4" t="str">
        <f>IF(Volym!V25&gt;0,Områdesnormaler!B$12*'Summa Fältnorm cit'!V25,"")</f>
        <v/>
      </c>
      <c r="W25" s="4" t="str">
        <f>IF(Volym!W25&gt;0,Områdesnormaler!C$12*'Summa Fältnorm cit'!W25,"")</f>
        <v/>
      </c>
      <c r="X25" s="4" t="str">
        <f>IF(Volym!X25&gt;0,Områdesnormaler!D$12*'Summa Fältnorm cit'!X25,"")</f>
        <v/>
      </c>
      <c r="Y25" s="4" t="str">
        <f>IF(Volym!Y25&gt;0,Områdesnormaler!E$12*'Summa Fältnorm cit'!Y25,"")</f>
        <v/>
      </c>
      <c r="Z25" s="4" t="str">
        <f>IF(Volym!Z25&gt;0,Områdesnormaler!F$12*'Summa Fältnorm cit'!Z25,"")</f>
        <v/>
      </c>
      <c r="AA25" s="4" t="str">
        <f>IF(Volym!AA25&gt;0,Områdesnormaler!G$12*'Summa Fältnorm cit'!AA25,"")</f>
        <v/>
      </c>
      <c r="AB25" s="4">
        <f>IF(Volym!AB25&gt;0,Områdesnormaler!H$12*'Summa Fältnorm cit'!AB25,"")</f>
        <v>8.1081081081081072E-2</v>
      </c>
      <c r="AC25" s="4" t="str">
        <f>IF(Volym!AC25&gt;0,Områdesnormaler!I$12*'Summa Fältnorm cit'!AC25,"")</f>
        <v/>
      </c>
      <c r="AD25" s="4" t="str">
        <f>IF(Volym!AD25&gt;0,Områdesnormaler!J$12*'Summa Fältnorm cit'!AD25,"")</f>
        <v/>
      </c>
      <c r="AE25" s="4" t="str">
        <f>IF(Volym!AE25&gt;0,Områdesnormaler!K$12*'Summa Fältnorm cit'!AE25,"")</f>
        <v/>
      </c>
      <c r="AF25" s="4" t="str">
        <f>IF(Volym!AF25&gt;0,Områdesnormaler!B$16*'Summa Fältnorm cit'!AF25,"")</f>
        <v/>
      </c>
      <c r="AG25" s="4" t="str">
        <f>IF(Volym!AG25&gt;0,Områdesnormaler!C$16*'Summa Fältnorm cit'!AG25,"")</f>
        <v/>
      </c>
      <c r="AH25" s="4" t="str">
        <f>IF(Volym!AH25&gt;0,Områdesnormaler!D$16*'Summa Fältnorm cit'!AH25,"")</f>
        <v/>
      </c>
      <c r="AI25" s="4" t="str">
        <f>IF(Volym!AI25&gt;0,Områdesnormaler!E$16*'Summa Fältnorm cit'!AI25,"")</f>
        <v/>
      </c>
      <c r="AJ25" s="4" t="str">
        <f>IF(Volym!AJ25&gt;0,Områdesnormaler!F$16*'Summa Fältnorm cit'!AJ25,"")</f>
        <v/>
      </c>
      <c r="AK25" s="6">
        <f t="shared" si="1"/>
        <v>25.316094890468264</v>
      </c>
      <c r="AL25" s="5">
        <f t="shared" si="0"/>
        <v>6.2848689860069303E-4</v>
      </c>
    </row>
    <row r="26" spans="1:38" x14ac:dyDescent="0.3">
      <c r="A26" s="2" t="s">
        <v>59</v>
      </c>
      <c r="B26" s="4" t="str">
        <f>IF(Volym!B26&gt;0,Områdesnormaler!B$4*'Summa Fältnorm cit'!B26,"")</f>
        <v/>
      </c>
      <c r="C26" s="4">
        <f>IF(Volym!C26&gt;0,Områdesnormaler!C$4*'Summa Fältnorm cit'!C26,"")</f>
        <v>1.663793103448276</v>
      </c>
      <c r="D26" s="4">
        <f>IF(Volym!D26&gt;0,Områdesnormaler!D$4*'Summa Fältnorm cit'!D26,"")</f>
        <v>0</v>
      </c>
      <c r="E26" s="4" t="str">
        <f>IF(Volym!E26&gt;0,Områdesnormaler!E$4*'Summa Fältnorm cit'!E26,"")</f>
        <v/>
      </c>
      <c r="F26" s="4">
        <f>IF(Volym!F26&gt;0,Områdesnormaler!F$4*'Summa Fältnorm cit'!F26,"")</f>
        <v>0.1126126126126126</v>
      </c>
      <c r="G26" s="4">
        <f>IF(Volym!G26&gt;0,Områdesnormaler!G$4*'Summa Fältnorm cit'!G26,"")</f>
        <v>3.1363636363636362</v>
      </c>
      <c r="H26" s="4">
        <f>IF(Volym!H26&gt;0,Områdesnormaler!H$4*'Summa Fältnorm cit'!H26,"")</f>
        <v>0.38793103448275867</v>
      </c>
      <c r="I26" s="4">
        <f>IF(Volym!I26&gt;0,Områdesnormaler!I$4*'Summa Fältnorm cit'!I26,"")</f>
        <v>1.3680000000000001</v>
      </c>
      <c r="J26" s="4">
        <f>IF(Volym!J26&gt;0,Områdesnormaler!J$4*'Summa Fältnorm cit'!J26,"")</f>
        <v>24.763888888888886</v>
      </c>
      <c r="K26" s="4">
        <f>IF(Volym!K26&gt;0,Områdesnormaler!K$4*'Summa Fältnorm cit'!K26,"")</f>
        <v>9.5</v>
      </c>
      <c r="L26" s="4">
        <f>IF(Volym!L26&gt;0,Områdesnormaler!B$8*'Summa Fältnorm cit'!L26,"")</f>
        <v>0</v>
      </c>
      <c r="M26" s="4">
        <f>IF(Volym!M26&gt;0,Områdesnormaler!C$8*'Summa Fältnorm cit'!M26,"")</f>
        <v>0.42342342342342337</v>
      </c>
      <c r="N26" s="4">
        <f>IF(Volym!N26&gt;0,Områdesnormaler!D$8*'Summa Fältnorm cit'!N26,"")</f>
        <v>1.9928571428571429</v>
      </c>
      <c r="O26" s="4">
        <f>IF(Volym!O26&gt;0,Områdesnormaler!E$8*'Summa Fältnorm cit'!O26,"")</f>
        <v>21.581395348837209</v>
      </c>
      <c r="P26" s="4">
        <f>IF(Volym!P26&gt;0,Områdesnormaler!F$8*'Summa Fältnorm cit'!P26,"")</f>
        <v>6.1724137931034484</v>
      </c>
      <c r="Q26" s="4">
        <f>IF(Volym!Q26&gt;0,Områdesnormaler!G$8*'Summa Fältnorm cit'!Q26,"")</f>
        <v>9.6774193548387094E-2</v>
      </c>
      <c r="R26" s="4">
        <f>IF(Volym!R26&gt;0,Områdesnormaler!H$8*'Summa Fältnorm cit'!R26,"")</f>
        <v>21.461538461538456</v>
      </c>
      <c r="S26" s="4">
        <f>IF(Volym!S26&gt;0,Områdesnormaler!I$8*'Summa Fältnorm cit'!S26,"")</f>
        <v>0</v>
      </c>
      <c r="T26" s="4">
        <f>IF(Volym!T26&gt;0,Områdesnormaler!J$8*'Summa Fältnorm cit'!T26,"")</f>
        <v>15.625</v>
      </c>
      <c r="U26" s="4">
        <f>IF(Volym!U26&gt;0,Områdesnormaler!K$8*'Summa Fältnorm cit'!U26,"")</f>
        <v>5.6910569105691061E-2</v>
      </c>
      <c r="V26" s="4" t="str">
        <f>IF(Volym!V26&gt;0,Områdesnormaler!B$12*'Summa Fältnorm cit'!V26,"")</f>
        <v/>
      </c>
      <c r="W26" s="4">
        <f>IF(Volym!W26&gt;0,Områdesnormaler!C$12*'Summa Fältnorm cit'!W26,"")</f>
        <v>1.5328947368421053</v>
      </c>
      <c r="X26" s="4">
        <f>IF(Volym!X26&gt;0,Områdesnormaler!D$12*'Summa Fältnorm cit'!X26,"")</f>
        <v>1.4785714285714284</v>
      </c>
      <c r="Y26" s="4" t="str">
        <f>IF(Volym!Y26&gt;0,Områdesnormaler!E$12*'Summa Fältnorm cit'!Y26,"")</f>
        <v/>
      </c>
      <c r="Z26" s="4">
        <f>IF(Volym!Z26&gt;0,Områdesnormaler!F$12*'Summa Fältnorm cit'!Z26,"")</f>
        <v>6.5137614678899078</v>
      </c>
      <c r="AA26" s="4">
        <f>IF(Volym!AA26&gt;0,Områdesnormaler!G$12*'Summa Fältnorm cit'!AA26,"")</f>
        <v>0.91823899371069173</v>
      </c>
      <c r="AB26" s="4">
        <f>IF(Volym!AB26&gt;0,Områdesnormaler!H$12*'Summa Fältnorm cit'!AB26,"")</f>
        <v>0.86486486486486491</v>
      </c>
      <c r="AC26" s="4">
        <f>IF(Volym!AC26&gt;0,Områdesnormaler!I$12*'Summa Fältnorm cit'!AC26,"")</f>
        <v>5.2287581699346407E-2</v>
      </c>
      <c r="AD26" s="4" t="str">
        <f>IF(Volym!AD26&gt;0,Områdesnormaler!J$12*'Summa Fältnorm cit'!AD26,"")</f>
        <v/>
      </c>
      <c r="AE26" s="4">
        <f>IF(Volym!AE26&gt;0,Områdesnormaler!K$12*'Summa Fältnorm cit'!AE26,"")</f>
        <v>1.2328767123287672</v>
      </c>
      <c r="AF26" s="4">
        <f>IF(Volym!AF26&gt;0,Områdesnormaler!B$16*'Summa Fältnorm cit'!AF26,"")</f>
        <v>5.4339622641509422</v>
      </c>
      <c r="AG26" s="4">
        <f>IF(Volym!AG26&gt;0,Områdesnormaler!C$16*'Summa Fältnorm cit'!AG26,"")</f>
        <v>2.7083333333333335</v>
      </c>
      <c r="AH26" s="4">
        <f>IF(Volym!AH26&gt;0,Områdesnormaler!D$16*'Summa Fältnorm cit'!AH26,"")</f>
        <v>1.2315789473684209</v>
      </c>
      <c r="AI26" s="4">
        <f>IF(Volym!AI26&gt;0,Områdesnormaler!E$16*'Summa Fältnorm cit'!AI26,"")</f>
        <v>0.11764705882352942</v>
      </c>
      <c r="AJ26" s="4" t="str">
        <f>IF(Volym!AJ26&gt;0,Områdesnormaler!F$16*'Summa Fältnorm cit'!AJ26,"")</f>
        <v/>
      </c>
      <c r="AK26" s="6">
        <f t="shared" si="1"/>
        <v>130.42791959779328</v>
      </c>
      <c r="AL26" s="5">
        <f t="shared" si="0"/>
        <v>3.2379495745143904E-3</v>
      </c>
    </row>
    <row r="27" spans="1:38" x14ac:dyDescent="0.3">
      <c r="A27" s="2" t="s">
        <v>60</v>
      </c>
      <c r="B27" s="4" t="str">
        <f>IF(Volym!B27&gt;0,Områdesnormaler!B$4*'Summa Fältnorm cit'!B27,"")</f>
        <v/>
      </c>
      <c r="C27" s="4">
        <f>IF(Volym!C27&gt;0,Områdesnormaler!C$4*'Summa Fältnorm cit'!C27,"")</f>
        <v>3.6206896551724141</v>
      </c>
      <c r="D27" s="4">
        <f>IF(Volym!D27&gt;0,Områdesnormaler!D$4*'Summa Fältnorm cit'!D27,"")</f>
        <v>0.58940397350993379</v>
      </c>
      <c r="E27" s="4">
        <f>IF(Volym!E27&gt;0,Områdesnormaler!E$4*'Summa Fältnorm cit'!E27,"")</f>
        <v>0</v>
      </c>
      <c r="F27" s="4" t="str">
        <f>IF(Volym!F27&gt;0,Områdesnormaler!F$4*'Summa Fältnorm cit'!F27,"")</f>
        <v/>
      </c>
      <c r="G27" s="4">
        <f>IF(Volym!G27&gt;0,Områdesnormaler!G$4*'Summa Fältnorm cit'!G27,"")</f>
        <v>22.88636363636364</v>
      </c>
      <c r="H27" s="4">
        <f>IF(Volym!H27&gt;0,Områdesnormaler!H$4*'Summa Fältnorm cit'!H27,"")</f>
        <v>0.2931034482758621</v>
      </c>
      <c r="I27" s="4">
        <f>IF(Volym!I27&gt;0,Områdesnormaler!I$4*'Summa Fältnorm cit'!I27,"")</f>
        <v>3.4560000000000004</v>
      </c>
      <c r="J27" s="4">
        <f>IF(Volym!J27&gt;0,Områdesnormaler!J$4*'Summa Fältnorm cit'!J27,"")</f>
        <v>12.388888888888888</v>
      </c>
      <c r="K27" s="4">
        <f>IF(Volym!K27&gt;0,Områdesnormaler!K$4*'Summa Fältnorm cit'!K27,"")</f>
        <v>28.65625</v>
      </c>
      <c r="L27" s="4">
        <f>IF(Volym!L27&gt;0,Områdesnormaler!B$8*'Summa Fältnorm cit'!L27,"")</f>
        <v>11.260416666666668</v>
      </c>
      <c r="M27" s="4">
        <f>IF(Volym!M27&gt;0,Områdesnormaler!C$8*'Summa Fältnorm cit'!M27,"")</f>
        <v>0</v>
      </c>
      <c r="N27" s="4" t="str">
        <f>IF(Volym!N27&gt;0,Områdesnormaler!D$8*'Summa Fältnorm cit'!N27,"")</f>
        <v/>
      </c>
      <c r="O27" s="4">
        <f>IF(Volym!O27&gt;0,Områdesnormaler!E$8*'Summa Fältnorm cit'!O27,"")</f>
        <v>0.58139534883720934</v>
      </c>
      <c r="P27" s="4" t="str">
        <f>IF(Volym!P27&gt;0,Områdesnormaler!F$8*'Summa Fältnorm cit'!P27,"")</f>
        <v/>
      </c>
      <c r="Q27" s="4" t="str">
        <f>IF(Volym!Q27&gt;0,Områdesnormaler!G$8*'Summa Fältnorm cit'!Q27,"")</f>
        <v/>
      </c>
      <c r="R27" s="4">
        <f>IF(Volym!R27&gt;0,Områdesnormaler!H$8*'Summa Fältnorm cit'!R27,"")</f>
        <v>25.46153846153846</v>
      </c>
      <c r="S27" s="4" t="str">
        <f>IF(Volym!S27&gt;0,Områdesnormaler!I$8*'Summa Fältnorm cit'!S27,"")</f>
        <v/>
      </c>
      <c r="T27" s="4">
        <f>IF(Volym!T27&gt;0,Områdesnormaler!J$8*'Summa Fältnorm cit'!T27,"")</f>
        <v>6.25</v>
      </c>
      <c r="U27" s="4">
        <f>IF(Volym!U27&gt;0,Områdesnormaler!K$8*'Summa Fältnorm cit'!U27,"")</f>
        <v>4.065040650406504E-2</v>
      </c>
      <c r="V27" s="4" t="str">
        <f>IF(Volym!V27&gt;0,Områdesnormaler!B$12*'Summa Fältnorm cit'!V27,"")</f>
        <v/>
      </c>
      <c r="W27" s="4">
        <f>IF(Volym!W27&gt;0,Områdesnormaler!C$12*'Summa Fältnorm cit'!W27,"")</f>
        <v>1.8289473684210527</v>
      </c>
      <c r="X27" s="4">
        <f>IF(Volym!X27&gt;0,Områdesnormaler!D$12*'Summa Fältnorm cit'!X27,"")</f>
        <v>0</v>
      </c>
      <c r="Y27" s="4" t="str">
        <f>IF(Volym!Y27&gt;0,Områdesnormaler!E$12*'Summa Fältnorm cit'!Y27,"")</f>
        <v/>
      </c>
      <c r="Z27" s="4">
        <f>IF(Volym!Z27&gt;0,Områdesnormaler!F$12*'Summa Fältnorm cit'!Z27,"")</f>
        <v>18.155963302752291</v>
      </c>
      <c r="AA27" s="4">
        <f>IF(Volym!AA27&gt;0,Områdesnormaler!G$12*'Summa Fältnorm cit'!AA27,"")</f>
        <v>1.4402515723270439</v>
      </c>
      <c r="AB27" s="4">
        <f>IF(Volym!AB27&gt;0,Områdesnormaler!H$12*'Summa Fältnorm cit'!AB27,"")</f>
        <v>0.6216216216216216</v>
      </c>
      <c r="AC27" s="4">
        <f>IF(Volym!AC27&gt;0,Områdesnormaler!I$12*'Summa Fältnorm cit'!AC27,"")</f>
        <v>0</v>
      </c>
      <c r="AD27" s="4" t="str">
        <f>IF(Volym!AD27&gt;0,Områdesnormaler!J$12*'Summa Fältnorm cit'!AD27,"")</f>
        <v/>
      </c>
      <c r="AE27" s="4">
        <f>IF(Volym!AE27&gt;0,Områdesnormaler!K$12*'Summa Fältnorm cit'!AE27,"")</f>
        <v>1.3082191780821917</v>
      </c>
      <c r="AF27" s="4">
        <f>IF(Volym!AF27&gt;0,Områdesnormaler!B$16*'Summa Fältnorm cit'!AF27,"")</f>
        <v>0.36792452830188677</v>
      </c>
      <c r="AG27" s="4">
        <f>IF(Volym!AG27&gt;0,Områdesnormaler!C$16*'Summa Fältnorm cit'!AG27,"")</f>
        <v>1.2083333333333333</v>
      </c>
      <c r="AH27" s="4">
        <f>IF(Volym!AH27&gt;0,Områdesnormaler!D$16*'Summa Fältnorm cit'!AH27,"")</f>
        <v>0</v>
      </c>
      <c r="AI27" s="4">
        <f>IF(Volym!AI27&gt;0,Områdesnormaler!E$16*'Summa Fältnorm cit'!AI27,"")</f>
        <v>0.27731092436974791</v>
      </c>
      <c r="AJ27" s="4" t="str">
        <f>IF(Volym!AJ27&gt;0,Områdesnormaler!F$16*'Summa Fältnorm cit'!AJ27,"")</f>
        <v/>
      </c>
      <c r="AK27" s="6">
        <f t="shared" si="1"/>
        <v>140.69327231496632</v>
      </c>
      <c r="AL27" s="5">
        <f t="shared" si="0"/>
        <v>3.4927929743425127E-3</v>
      </c>
    </row>
    <row r="28" spans="1:38" x14ac:dyDescent="0.3">
      <c r="A28" s="2" t="s">
        <v>61</v>
      </c>
      <c r="B28" s="4" t="str">
        <f>IF(Volym!B28&gt;0,Områdesnormaler!B$4*'Summa Fältnorm cit'!B28,"")</f>
        <v/>
      </c>
      <c r="C28" s="4">
        <f>IF(Volym!C28&gt;0,Områdesnormaler!C$4*'Summa Fältnorm cit'!C28,"")</f>
        <v>5.9137931034482767</v>
      </c>
      <c r="D28" s="4">
        <f>IF(Volym!D28&gt;0,Områdesnormaler!D$4*'Summa Fältnorm cit'!D28,"")</f>
        <v>2.2516556291390728</v>
      </c>
      <c r="E28" s="4">
        <f>IF(Volym!E28&gt;0,Områdesnormaler!E$4*'Summa Fältnorm cit'!E28,"")</f>
        <v>0.52941176470588225</v>
      </c>
      <c r="F28" s="4" t="str">
        <f>IF(Volym!F28&gt;0,Områdesnormaler!F$4*'Summa Fältnorm cit'!F28,"")</f>
        <v/>
      </c>
      <c r="G28" s="4">
        <f>IF(Volym!G28&gt;0,Områdesnormaler!G$4*'Summa Fältnorm cit'!G28,"")</f>
        <v>0.43181818181818188</v>
      </c>
      <c r="H28" s="4">
        <f>IF(Volym!H28&gt;0,Områdesnormaler!H$4*'Summa Fältnorm cit'!H28,"")</f>
        <v>30.81034482758621</v>
      </c>
      <c r="I28" s="4">
        <f>IF(Volym!I28&gt;0,Områdesnormaler!I$4*'Summa Fältnorm cit'!I28,"")</f>
        <v>5.9840000000000009</v>
      </c>
      <c r="J28" s="4">
        <f>IF(Volym!J28&gt;0,Områdesnormaler!J$4*'Summa Fältnorm cit'!J28,"")</f>
        <v>0.16666666666666666</v>
      </c>
      <c r="K28" s="4">
        <f>IF(Volym!K28&gt;0,Områdesnormaler!K$4*'Summa Fältnorm cit'!K28,"")</f>
        <v>9.28125</v>
      </c>
      <c r="L28" s="4" t="str">
        <f>IF(Volym!L28&gt;0,Områdesnormaler!B$8*'Summa Fältnorm cit'!L28,"")</f>
        <v/>
      </c>
      <c r="M28" s="4" t="str">
        <f>IF(Volym!M28&gt;0,Områdesnormaler!C$8*'Summa Fältnorm cit'!M28,"")</f>
        <v/>
      </c>
      <c r="N28" s="4">
        <f>IF(Volym!N28&gt;0,Områdesnormaler!D$8*'Summa Fältnorm cit'!N28,"")</f>
        <v>0.30714285714285716</v>
      </c>
      <c r="O28" s="4">
        <f>IF(Volym!O28&gt;0,Områdesnormaler!E$8*'Summa Fältnorm cit'!O28,"")</f>
        <v>1.558139534883721</v>
      </c>
      <c r="P28" s="4" t="str">
        <f>IF(Volym!P28&gt;0,Områdesnormaler!F$8*'Summa Fältnorm cit'!P28,"")</f>
        <v/>
      </c>
      <c r="Q28" s="4" t="str">
        <f>IF(Volym!Q28&gt;0,Områdesnormaler!G$8*'Summa Fältnorm cit'!Q28,"")</f>
        <v/>
      </c>
      <c r="R28" s="4">
        <f>IF(Volym!R28&gt;0,Områdesnormaler!H$8*'Summa Fältnorm cit'!R28,"")</f>
        <v>9.7564102564102555</v>
      </c>
      <c r="S28" s="4" t="str">
        <f>IF(Volym!S28&gt;0,Områdesnormaler!I$8*'Summa Fältnorm cit'!S28,"")</f>
        <v/>
      </c>
      <c r="T28" s="4">
        <f>IF(Volym!T28&gt;0,Områdesnormaler!J$8*'Summa Fältnorm cit'!T28,"")</f>
        <v>1.5625</v>
      </c>
      <c r="U28" s="4">
        <f>IF(Volym!U28&gt;0,Områdesnormaler!K$8*'Summa Fältnorm cit'!U28,"")</f>
        <v>0.46341463414634143</v>
      </c>
      <c r="V28" s="4" t="str">
        <f>IF(Volym!V28&gt;0,Områdesnormaler!B$12*'Summa Fältnorm cit'!V28,"")</f>
        <v/>
      </c>
      <c r="W28" s="4" t="str">
        <f>IF(Volym!W28&gt;0,Områdesnormaler!C$12*'Summa Fältnorm cit'!W28,"")</f>
        <v/>
      </c>
      <c r="X28" s="4" t="str">
        <f>IF(Volym!X28&gt;0,Områdesnormaler!D$12*'Summa Fältnorm cit'!X28,"")</f>
        <v/>
      </c>
      <c r="Y28" s="4" t="str">
        <f>IF(Volym!Y28&gt;0,Områdesnormaler!E$12*'Summa Fältnorm cit'!Y28,"")</f>
        <v/>
      </c>
      <c r="Z28" s="4">
        <f>IF(Volym!Z28&gt;0,Områdesnormaler!F$12*'Summa Fältnorm cit'!Z28,"")</f>
        <v>6.1559633027522933</v>
      </c>
      <c r="AA28" s="4">
        <f>IF(Volym!AA28&gt;0,Områdesnormaler!G$12*'Summa Fältnorm cit'!AA28,"")</f>
        <v>0.4088050314465409</v>
      </c>
      <c r="AB28" s="4">
        <f>IF(Volym!AB28&gt;0,Områdesnormaler!H$12*'Summa Fältnorm cit'!AB28,"")</f>
        <v>0</v>
      </c>
      <c r="AC28" s="4">
        <f>IF(Volym!AC28&gt;0,Områdesnormaler!I$12*'Summa Fältnorm cit'!AC28,"")</f>
        <v>0.48366013071895425</v>
      </c>
      <c r="AD28" s="4" t="str">
        <f>IF(Volym!AD28&gt;0,Områdesnormaler!J$12*'Summa Fältnorm cit'!AD28,"")</f>
        <v/>
      </c>
      <c r="AE28" s="4">
        <f>IF(Volym!AE28&gt;0,Områdesnormaler!K$12*'Summa Fältnorm cit'!AE28,"")</f>
        <v>0</v>
      </c>
      <c r="AF28" s="4">
        <f>IF(Volym!AF28&gt;0,Områdesnormaler!B$16*'Summa Fältnorm cit'!AF28,"")</f>
        <v>4.6886792452830184</v>
      </c>
      <c r="AG28" s="4">
        <f>IF(Volym!AG28&gt;0,Områdesnormaler!C$16*'Summa Fältnorm cit'!AG28,"")</f>
        <v>1.4791666666666667</v>
      </c>
      <c r="AH28" s="4" t="str">
        <f>IF(Volym!AH28&gt;0,Områdesnormaler!D$16*'Summa Fältnorm cit'!AH28,"")</f>
        <v/>
      </c>
      <c r="AI28" s="4">
        <f>IF(Volym!AI28&gt;0,Områdesnormaler!E$16*'Summa Fältnorm cit'!AI28,"")</f>
        <v>0.37815126050420167</v>
      </c>
      <c r="AJ28" s="4">
        <f>IF(Volym!AJ28&gt;0,Områdesnormaler!F$16*'Summa Fältnorm cit'!AJ28,"")</f>
        <v>0</v>
      </c>
      <c r="AK28" s="6">
        <f t="shared" si="1"/>
        <v>82.61097309331916</v>
      </c>
      <c r="AL28" s="5">
        <f t="shared" si="0"/>
        <v>2.0508658422414812E-3</v>
      </c>
    </row>
    <row r="29" spans="1:38" x14ac:dyDescent="0.3">
      <c r="A29" s="2" t="s">
        <v>62</v>
      </c>
      <c r="B29" s="4">
        <f>IF(Volym!B29&gt;0,Områdesnormaler!B$4*'Summa Fältnorm cit'!B29,"")</f>
        <v>3.8119658119658122</v>
      </c>
      <c r="C29" s="4">
        <f>IF(Volym!C29&gt;0,Områdesnormaler!C$4*'Summa Fältnorm cit'!C29,"")</f>
        <v>6.3189655172413799</v>
      </c>
      <c r="D29" s="4">
        <f>IF(Volym!D29&gt;0,Områdesnormaler!D$4*'Summa Fältnorm cit'!D29,"")</f>
        <v>2.4900662251655628</v>
      </c>
      <c r="E29" s="4">
        <f>IF(Volym!E29&gt;0,Områdesnormaler!E$4*'Summa Fältnorm cit'!E29,"")</f>
        <v>0</v>
      </c>
      <c r="F29" s="4">
        <f>IF(Volym!F29&gt;0,Områdesnormaler!F$4*'Summa Fältnorm cit'!F29,"")</f>
        <v>0.64864864864864857</v>
      </c>
      <c r="G29" s="4">
        <f>IF(Volym!G29&gt;0,Områdesnormaler!G$4*'Summa Fältnorm cit'!G29,"")</f>
        <v>29.22727272727273</v>
      </c>
      <c r="H29" s="4" t="str">
        <f>IF(Volym!H29&gt;0,Områdesnormaler!H$4*'Summa Fältnorm cit'!H29,"")</f>
        <v/>
      </c>
      <c r="I29" s="4">
        <f>IF(Volym!I29&gt;0,Områdesnormaler!I$4*'Summa Fältnorm cit'!I29,"")</f>
        <v>0.60000000000000009</v>
      </c>
      <c r="J29" s="4">
        <f>IF(Volym!J29&gt;0,Områdesnormaler!J$4*'Summa Fältnorm cit'!J29,"")</f>
        <v>1.1805555555555556</v>
      </c>
      <c r="K29" s="4">
        <f>IF(Volym!K29&gt;0,Områdesnormaler!K$4*'Summa Fältnorm cit'!K29,"")</f>
        <v>2.65625</v>
      </c>
      <c r="L29" s="4">
        <f>IF(Volym!L29&gt;0,Områdesnormaler!B$8*'Summa Fältnorm cit'!L29,"")</f>
        <v>8.875</v>
      </c>
      <c r="M29" s="4" t="str">
        <f>IF(Volym!M29&gt;0,Områdesnormaler!C$8*'Summa Fältnorm cit'!M29,"")</f>
        <v/>
      </c>
      <c r="N29" s="4">
        <f>IF(Volym!N29&gt;0,Områdesnormaler!D$8*'Summa Fältnorm cit'!N29,"")</f>
        <v>6.4285714285714279E-2</v>
      </c>
      <c r="O29" s="4">
        <f>IF(Volym!O29&gt;0,Områdesnormaler!E$8*'Summa Fältnorm cit'!O29,"")</f>
        <v>3.6511627906976747</v>
      </c>
      <c r="P29" s="4">
        <f>IF(Volym!P29&gt;0,Områdesnormaler!F$8*'Summa Fältnorm cit'!P29,"")</f>
        <v>2.0172413793103448</v>
      </c>
      <c r="Q29" s="4" t="str">
        <f>IF(Volym!Q29&gt;0,Områdesnormaler!G$8*'Summa Fältnorm cit'!Q29,"")</f>
        <v/>
      </c>
      <c r="R29" s="4">
        <f>IF(Volym!R29&gt;0,Områdesnormaler!H$8*'Summa Fältnorm cit'!R29,"")</f>
        <v>52.858974358974351</v>
      </c>
      <c r="S29" s="4" t="str">
        <f>IF(Volym!S29&gt;0,Områdesnormaler!I$8*'Summa Fältnorm cit'!S29,"")</f>
        <v/>
      </c>
      <c r="T29" s="4" t="str">
        <f>IF(Volym!T29&gt;0,Områdesnormaler!J$8*'Summa Fältnorm cit'!T29,"")</f>
        <v/>
      </c>
      <c r="U29" s="4">
        <f>IF(Volym!U29&gt;0,Områdesnormaler!K$8*'Summa Fältnorm cit'!U29,"")</f>
        <v>0.92682926829268286</v>
      </c>
      <c r="V29" s="4" t="str">
        <f>IF(Volym!V29&gt;0,Områdesnormaler!B$12*'Summa Fältnorm cit'!V29,"")</f>
        <v/>
      </c>
      <c r="W29" s="4" t="str">
        <f>IF(Volym!W29&gt;0,Områdesnormaler!C$12*'Summa Fältnorm cit'!W29,"")</f>
        <v/>
      </c>
      <c r="X29" s="4">
        <f>IF(Volym!X29&gt;0,Områdesnormaler!D$12*'Summa Fältnorm cit'!X29,"")</f>
        <v>0</v>
      </c>
      <c r="Y29" s="4">
        <f>IF(Volym!Y29&gt;0,Områdesnormaler!E$12*'Summa Fältnorm cit'!Y29,"")</f>
        <v>8.8888888888888878E-2</v>
      </c>
      <c r="Z29" s="4">
        <f>IF(Volym!Z29&gt;0,Områdesnormaler!F$12*'Summa Fältnorm cit'!Z29,"")</f>
        <v>7.1559633027522933</v>
      </c>
      <c r="AA29" s="4">
        <f>IF(Volym!AA29&gt;0,Områdesnormaler!G$12*'Summa Fältnorm cit'!AA29,"")</f>
        <v>2.7735849056603774</v>
      </c>
      <c r="AB29" s="4">
        <f>IF(Volym!AB29&gt;0,Områdesnormaler!H$12*'Summa Fältnorm cit'!AB29,"")</f>
        <v>2.3040540540540539</v>
      </c>
      <c r="AC29" s="4">
        <f>IF(Volym!AC29&gt;0,Områdesnormaler!I$12*'Summa Fältnorm cit'!AC29,"")</f>
        <v>3.3006535947712417</v>
      </c>
      <c r="AD29" s="4" t="str">
        <f>IF(Volym!AD29&gt;0,Områdesnormaler!J$12*'Summa Fältnorm cit'!AD29,"")</f>
        <v/>
      </c>
      <c r="AE29" s="4">
        <f>IF(Volym!AE29&gt;0,Områdesnormaler!K$12*'Summa Fältnorm cit'!AE29,"")</f>
        <v>1.3356164383561642</v>
      </c>
      <c r="AF29" s="4">
        <f>IF(Volym!AF29&gt;0,Områdesnormaler!B$16*'Summa Fältnorm cit'!AF29,"")</f>
        <v>3.4905660377358489</v>
      </c>
      <c r="AG29" s="4">
        <f>IF(Volym!AG29&gt;0,Områdesnormaler!C$16*'Summa Fältnorm cit'!AG29,"")</f>
        <v>0</v>
      </c>
      <c r="AH29" s="4">
        <f>IF(Volym!AH29&gt;0,Områdesnormaler!D$16*'Summa Fältnorm cit'!AH29,"")</f>
        <v>0.16842105263157894</v>
      </c>
      <c r="AI29" s="4">
        <f>IF(Volym!AI29&gt;0,Områdesnormaler!E$16*'Summa Fältnorm cit'!AI29,"")</f>
        <v>1.3529411764705883</v>
      </c>
      <c r="AJ29" s="4" t="str">
        <f>IF(Volym!AJ29&gt;0,Områdesnormaler!F$16*'Summa Fältnorm cit'!AJ29,"")</f>
        <v/>
      </c>
      <c r="AK29" s="6">
        <f t="shared" si="1"/>
        <v>137.29790744873148</v>
      </c>
      <c r="AL29" s="5">
        <f t="shared" si="0"/>
        <v>3.4085010508199342E-3</v>
      </c>
    </row>
    <row r="30" spans="1:38" x14ac:dyDescent="0.3">
      <c r="A30" s="2" t="s">
        <v>63</v>
      </c>
      <c r="B30" s="4">
        <f>IF(Volym!B30&gt;0,Områdesnormaler!B$4*'Summa Fältnorm cit'!B30,"")</f>
        <v>0.35897435897435898</v>
      </c>
      <c r="C30" s="4" t="str">
        <f>IF(Volym!C30&gt;0,Områdesnormaler!C$4*'Summa Fältnorm cit'!C30,"")</f>
        <v/>
      </c>
      <c r="D30" s="4">
        <f>IF(Volym!D30&gt;0,Områdesnormaler!D$4*'Summa Fältnorm cit'!D30,"")</f>
        <v>0</v>
      </c>
      <c r="E30" s="4" t="str">
        <f>IF(Volym!E30&gt;0,Områdesnormaler!E$4*'Summa Fältnorm cit'!E30,"")</f>
        <v/>
      </c>
      <c r="F30" s="4">
        <f>IF(Volym!F30&gt;0,Områdesnormaler!F$4*'Summa Fältnorm cit'!F30,"")</f>
        <v>0.14414414414414414</v>
      </c>
      <c r="G30" s="4">
        <f>IF(Volym!G30&gt;0,Områdesnormaler!G$4*'Summa Fältnorm cit'!G30,"")</f>
        <v>1.3409090909090911</v>
      </c>
      <c r="H30" s="4" t="str">
        <f>IF(Volym!H30&gt;0,Områdesnormaler!H$4*'Summa Fältnorm cit'!H30,"")</f>
        <v/>
      </c>
      <c r="I30" s="4" t="str">
        <f>IF(Volym!I30&gt;0,Områdesnormaler!I$4*'Summa Fältnorm cit'!I30,"")</f>
        <v/>
      </c>
      <c r="J30" s="4">
        <f>IF(Volym!J30&gt;0,Områdesnormaler!J$4*'Summa Fältnorm cit'!J30,"")</f>
        <v>1.2083333333333333</v>
      </c>
      <c r="K30" s="4">
        <f>IF(Volym!K30&gt;0,Områdesnormaler!K$4*'Summa Fältnorm cit'!K30,"")</f>
        <v>4.65625</v>
      </c>
      <c r="L30" s="4">
        <f>IF(Volym!L30&gt;0,Områdesnormaler!B$8*'Summa Fältnorm cit'!L30,"")</f>
        <v>3.4062500000000004</v>
      </c>
      <c r="M30" s="4" t="str">
        <f>IF(Volym!M30&gt;0,Områdesnormaler!C$8*'Summa Fältnorm cit'!M30,"")</f>
        <v/>
      </c>
      <c r="N30" s="4">
        <f>IF(Volym!N30&gt;0,Områdesnormaler!D$8*'Summa Fältnorm cit'!N30,"")</f>
        <v>0.24285714285714288</v>
      </c>
      <c r="O30" s="4">
        <f>IF(Volym!O30&gt;0,Områdesnormaler!E$8*'Summa Fältnorm cit'!O30,"")</f>
        <v>1.3255813953488371</v>
      </c>
      <c r="P30" s="4" t="str">
        <f>IF(Volym!P30&gt;0,Områdesnormaler!F$8*'Summa Fältnorm cit'!P30,"")</f>
        <v/>
      </c>
      <c r="Q30" s="4" t="str">
        <f>IF(Volym!Q30&gt;0,Områdesnormaler!G$8*'Summa Fältnorm cit'!Q30,"")</f>
        <v/>
      </c>
      <c r="R30" s="4">
        <f>IF(Volym!R30&gt;0,Områdesnormaler!H$8*'Summa Fältnorm cit'!R30,"")</f>
        <v>13.628205128205128</v>
      </c>
      <c r="S30" s="4">
        <f>IF(Volym!S30&gt;0,Områdesnormaler!I$8*'Summa Fältnorm cit'!S30,"")</f>
        <v>0</v>
      </c>
      <c r="T30" s="4">
        <f>IF(Volym!T30&gt;0,Områdesnormaler!J$8*'Summa Fältnorm cit'!T30,"")</f>
        <v>6.25</v>
      </c>
      <c r="U30" s="4" t="str">
        <f>IF(Volym!U30&gt;0,Områdesnormaler!K$8*'Summa Fältnorm cit'!U30,"")</f>
        <v/>
      </c>
      <c r="V30" s="4" t="str">
        <f>IF(Volym!V30&gt;0,Områdesnormaler!B$12*'Summa Fältnorm cit'!V30,"")</f>
        <v/>
      </c>
      <c r="W30" s="4">
        <f>IF(Volym!W30&gt;0,Områdesnormaler!C$12*'Summa Fältnorm cit'!W30,"")</f>
        <v>1.6052631578947369</v>
      </c>
      <c r="X30" s="4">
        <f>IF(Volym!X30&gt;0,Områdesnormaler!D$12*'Summa Fältnorm cit'!X30,"")</f>
        <v>0</v>
      </c>
      <c r="Y30" s="4" t="str">
        <f>IF(Volym!Y30&gt;0,Områdesnormaler!E$12*'Summa Fältnorm cit'!Y30,"")</f>
        <v/>
      </c>
      <c r="Z30" s="4">
        <f>IF(Volym!Z30&gt;0,Områdesnormaler!F$12*'Summa Fältnorm cit'!Z30,"")</f>
        <v>2.73394495412844</v>
      </c>
      <c r="AA30" s="4">
        <f>IF(Volym!AA30&gt;0,Områdesnormaler!G$12*'Summa Fältnorm cit'!AA30,"")</f>
        <v>1.0125786163522013</v>
      </c>
      <c r="AB30" s="4">
        <f>IF(Volym!AB30&gt;0,Områdesnormaler!H$12*'Summa Fältnorm cit'!AB30,"")</f>
        <v>0</v>
      </c>
      <c r="AC30" s="4">
        <f>IF(Volym!AC30&gt;0,Områdesnormaler!I$12*'Summa Fältnorm cit'!AC30,"")</f>
        <v>0.20915032679738563</v>
      </c>
      <c r="AD30" s="4" t="str">
        <f>IF(Volym!AD30&gt;0,Områdesnormaler!J$12*'Summa Fältnorm cit'!AD30,"")</f>
        <v/>
      </c>
      <c r="AE30" s="4">
        <f>IF(Volym!AE30&gt;0,Områdesnormaler!K$12*'Summa Fältnorm cit'!AE30,"")</f>
        <v>1.0205479452054793</v>
      </c>
      <c r="AF30" s="4">
        <f>IF(Volym!AF30&gt;0,Områdesnormaler!B$16*'Summa Fältnorm cit'!AF30,"")</f>
        <v>1.4150943396226414</v>
      </c>
      <c r="AG30" s="4">
        <f>IF(Volym!AG30&gt;0,Områdesnormaler!C$16*'Summa Fältnorm cit'!AG30,"")</f>
        <v>0</v>
      </c>
      <c r="AH30" s="4">
        <f>IF(Volym!AH30&gt;0,Områdesnormaler!D$16*'Summa Fältnorm cit'!AH30,"")</f>
        <v>0</v>
      </c>
      <c r="AI30" s="4">
        <f>IF(Volym!AI30&gt;0,Områdesnormaler!E$16*'Summa Fältnorm cit'!AI30,"")</f>
        <v>0.87394957983193278</v>
      </c>
      <c r="AJ30" s="4" t="str">
        <f>IF(Volym!AJ30&gt;0,Områdesnormaler!F$16*'Summa Fältnorm cit'!AJ30,"")</f>
        <v/>
      </c>
      <c r="AK30" s="6">
        <f t="shared" si="1"/>
        <v>41.43203351360485</v>
      </c>
      <c r="AL30" s="5">
        <f t="shared" si="0"/>
        <v>1.0285745237702355E-3</v>
      </c>
    </row>
    <row r="31" spans="1:38" x14ac:dyDescent="0.3">
      <c r="A31" s="2" t="s">
        <v>64</v>
      </c>
      <c r="B31" s="4" t="str">
        <f>IF(Volym!B31&gt;0,Områdesnormaler!B$4*'Summa Fältnorm cit'!B31,"")</f>
        <v/>
      </c>
      <c r="C31" s="4">
        <f>IF(Volym!C31&gt;0,Områdesnormaler!C$4*'Summa Fältnorm cit'!C31,"")</f>
        <v>11.120689655172415</v>
      </c>
      <c r="D31" s="4">
        <f>IF(Volym!D31&gt;0,Områdesnormaler!D$4*'Summa Fältnorm cit'!D31,"")</f>
        <v>10.086092715231789</v>
      </c>
      <c r="E31" s="4">
        <f>IF(Volym!E31&gt;0,Områdesnormaler!E$4*'Summa Fältnorm cit'!E31,"")</f>
        <v>2.9411764705882353E-2</v>
      </c>
      <c r="F31" s="4">
        <f>IF(Volym!F31&gt;0,Områdesnormaler!F$4*'Summa Fältnorm cit'!F31,"")</f>
        <v>0</v>
      </c>
      <c r="G31" s="4">
        <f>IF(Volym!G31&gt;0,Områdesnormaler!G$4*'Summa Fältnorm cit'!G31,"")</f>
        <v>5.8181818181818192</v>
      </c>
      <c r="H31" s="4" t="str">
        <f>IF(Volym!H31&gt;0,Områdesnormaler!H$4*'Summa Fältnorm cit'!H31,"")</f>
        <v/>
      </c>
      <c r="I31" s="4">
        <f>IF(Volym!I31&gt;0,Områdesnormaler!I$4*'Summa Fältnorm cit'!I31,"")</f>
        <v>14.536000000000001</v>
      </c>
      <c r="J31" s="4">
        <f>IF(Volym!J31&gt;0,Områdesnormaler!J$4*'Summa Fältnorm cit'!J31,"")</f>
        <v>2.5416666666666665</v>
      </c>
      <c r="K31" s="4">
        <f>IF(Volym!K31&gt;0,Områdesnormaler!K$4*'Summa Fältnorm cit'!K31,"")</f>
        <v>0.6875</v>
      </c>
      <c r="L31" s="4" t="str">
        <f>IF(Volym!L31&gt;0,Områdesnormaler!B$8*'Summa Fältnorm cit'!L31,"")</f>
        <v/>
      </c>
      <c r="M31" s="4" t="str">
        <f>IF(Volym!M31&gt;0,Områdesnormaler!C$8*'Summa Fältnorm cit'!M31,"")</f>
        <v/>
      </c>
      <c r="N31" s="4">
        <f>IF(Volym!N31&gt;0,Områdesnormaler!D$8*'Summa Fältnorm cit'!N31,"")</f>
        <v>0.47857142857142859</v>
      </c>
      <c r="O31" s="4">
        <f>IF(Volym!O31&gt;0,Områdesnormaler!E$8*'Summa Fältnorm cit'!O31,"")</f>
        <v>7.3720930232558146</v>
      </c>
      <c r="P31" s="4" t="str">
        <f>IF(Volym!P31&gt;0,Områdesnormaler!F$8*'Summa Fältnorm cit'!P31,"")</f>
        <v/>
      </c>
      <c r="Q31" s="4">
        <f>IF(Volym!Q31&gt;0,Områdesnormaler!G$8*'Summa Fältnorm cit'!Q31,"")</f>
        <v>1.978494623655914</v>
      </c>
      <c r="R31" s="4">
        <f>IF(Volym!R31&gt;0,Områdesnormaler!H$8*'Summa Fältnorm cit'!R31,"")</f>
        <v>13.333333333333332</v>
      </c>
      <c r="S31" s="4">
        <f>IF(Volym!S31&gt;0,Områdesnormaler!I$8*'Summa Fältnorm cit'!S31,"")</f>
        <v>0</v>
      </c>
      <c r="T31" s="4">
        <f>IF(Volym!T31&gt;0,Områdesnormaler!J$8*'Summa Fältnorm cit'!T31,"")</f>
        <v>135.25</v>
      </c>
      <c r="U31" s="4">
        <f>IF(Volym!U31&gt;0,Områdesnormaler!K$8*'Summa Fältnorm cit'!U31,"")</f>
        <v>2.1626016260162602</v>
      </c>
      <c r="V31" s="4">
        <f>IF(Volym!V31&gt;0,Områdesnormaler!B$12*'Summa Fältnorm cit'!V31,"")</f>
        <v>0</v>
      </c>
      <c r="W31" s="4" t="str">
        <f>IF(Volym!W31&gt;0,Områdesnormaler!C$12*'Summa Fältnorm cit'!W31,"")</f>
        <v/>
      </c>
      <c r="X31" s="4" t="str">
        <f>IF(Volym!X31&gt;0,Områdesnormaler!D$12*'Summa Fältnorm cit'!X31,"")</f>
        <v/>
      </c>
      <c r="Y31" s="4" t="str">
        <f>IF(Volym!Y31&gt;0,Områdesnormaler!E$12*'Summa Fältnorm cit'!Y31,"")</f>
        <v/>
      </c>
      <c r="Z31" s="4" t="str">
        <f>IF(Volym!Z31&gt;0,Områdesnormaler!F$12*'Summa Fältnorm cit'!Z31,"")</f>
        <v/>
      </c>
      <c r="AA31" s="4">
        <f>IF(Volym!AA31&gt;0,Områdesnormaler!G$12*'Summa Fältnorm cit'!AA31,"")</f>
        <v>6.1509433962264142</v>
      </c>
      <c r="AB31" s="4">
        <f>IF(Volym!AB31&gt;0,Områdesnormaler!H$12*'Summa Fältnorm cit'!AB31,"")</f>
        <v>0.96621621621621612</v>
      </c>
      <c r="AC31" s="4">
        <f>IF(Volym!AC31&gt;0,Områdesnormaler!I$12*'Summa Fältnorm cit'!AC31,"")</f>
        <v>1.0522875816993464</v>
      </c>
      <c r="AD31" s="4" t="str">
        <f>IF(Volym!AD31&gt;0,Områdesnormaler!J$12*'Summa Fältnorm cit'!AD31,"")</f>
        <v/>
      </c>
      <c r="AE31" s="4">
        <f>IF(Volym!AE31&gt;0,Områdesnormaler!K$12*'Summa Fältnorm cit'!AE31,"")</f>
        <v>0.15068493150684931</v>
      </c>
      <c r="AF31" s="4">
        <f>IF(Volym!AF31&gt;0,Områdesnormaler!B$16*'Summa Fältnorm cit'!AF31,"")</f>
        <v>1.141509433962264</v>
      </c>
      <c r="AG31" s="4">
        <f>IF(Volym!AG31&gt;0,Områdesnormaler!C$16*'Summa Fältnorm cit'!AG31,"")</f>
        <v>53.291666666666664</v>
      </c>
      <c r="AH31" s="4" t="str">
        <f>IF(Volym!AH31&gt;0,Områdesnormaler!D$16*'Summa Fältnorm cit'!AH31,"")</f>
        <v/>
      </c>
      <c r="AI31" s="4" t="str">
        <f>IF(Volym!AI31&gt;0,Områdesnormaler!E$16*'Summa Fältnorm cit'!AI31,"")</f>
        <v/>
      </c>
      <c r="AJ31" s="4">
        <f>IF(Volym!AJ31&gt;0,Områdesnormaler!F$16*'Summa Fältnorm cit'!AJ31,"")</f>
        <v>0</v>
      </c>
      <c r="AK31" s="6">
        <f t="shared" si="1"/>
        <v>268.14794488106907</v>
      </c>
      <c r="AL31" s="5">
        <f t="shared" si="0"/>
        <v>6.6569299480665469E-3</v>
      </c>
    </row>
    <row r="32" spans="1:38" x14ac:dyDescent="0.3">
      <c r="A32" s="10" t="s">
        <v>67</v>
      </c>
      <c r="B32" s="11">
        <f>IF(Volym!B32&gt;0,Områdesnormaler!B$4*'Summa Fältnorm cit'!B32,"")</f>
        <v>635.77777777777771</v>
      </c>
      <c r="C32" s="11">
        <f>IF(Volym!C32&gt;0,Områdesnormaler!C$4*'Summa Fältnorm cit'!C32,"")</f>
        <v>2905.5431034482758</v>
      </c>
      <c r="D32" s="11">
        <f>IF(Volym!D32&gt;0,Områdesnormaler!D$4*'Summa Fältnorm cit'!D32,"")</f>
        <v>2675.2781456953639</v>
      </c>
      <c r="E32" s="11">
        <f>IF(Volym!E32&gt;0,Områdesnormaler!E$4*'Summa Fältnorm cit'!E32,"")</f>
        <v>718.07352941176464</v>
      </c>
      <c r="F32" s="11">
        <f>IF(Volym!F32&gt;0,Områdesnormaler!F$4*'Summa Fältnorm cit'!F32,"")</f>
        <v>1776.4414414414414</v>
      </c>
      <c r="G32" s="11">
        <f>IF(Volym!G32&gt;0,Områdesnormaler!G$4*'Summa Fältnorm cit'!G32,"")</f>
        <v>1906.7386363636369</v>
      </c>
      <c r="H32" s="11">
        <f>IF(Volym!H32&gt;0,Områdesnormaler!H$4*'Summa Fältnorm cit'!H32,"")</f>
        <v>598.92241379310371</v>
      </c>
      <c r="I32" s="11">
        <f>IF(Volym!I32&gt;0,Områdesnormaler!I$4*'Summa Fältnorm cit'!I32,"")</f>
        <v>2331.6400000000003</v>
      </c>
      <c r="J32" s="11">
        <f>IF(Volym!J32&gt;0,Områdesnormaler!J$4*'Summa Fältnorm cit'!J32,"")</f>
        <v>2307.0416666666665</v>
      </c>
      <c r="K32" s="11">
        <f>IF(Volym!K32&gt;0,Områdesnormaler!K$4*'Summa Fältnorm cit'!K32,"")</f>
        <v>806.25000000000023</v>
      </c>
      <c r="L32" s="11">
        <f>IF(Volym!L32&gt;0,Områdesnormaler!B$8*'Summa Fältnorm cit'!L32,"")</f>
        <v>481.45833333333331</v>
      </c>
      <c r="M32" s="11">
        <f>IF(Volym!M32&gt;0,Områdesnormaler!C$8*'Summa Fältnorm cit'!M32,"")</f>
        <v>351.96396396396398</v>
      </c>
      <c r="N32" s="11">
        <f>IF(Volym!N32&gt;0,Områdesnormaler!D$8*'Summa Fältnorm cit'!N32,"")</f>
        <v>408.34999999999991</v>
      </c>
      <c r="O32" s="11">
        <f>IF(Volym!O32&gt;0,Områdesnormaler!E$8*'Summa Fältnorm cit'!O32,"")</f>
        <v>1223.2093023255816</v>
      </c>
      <c r="P32" s="11">
        <f>IF(Volym!P32&gt;0,Områdesnormaler!F$8*'Summa Fältnorm cit'!P32,"")</f>
        <v>438.98275862068959</v>
      </c>
      <c r="Q32" s="11">
        <f>IF(Volym!Q32&gt;0,Områdesnormaler!G$8*'Summa Fältnorm cit'!Q32,"")</f>
        <v>706.94623655913983</v>
      </c>
      <c r="R32" s="11">
        <f>IF(Volym!R32&gt;0,Områdesnormaler!H$8*'Summa Fältnorm cit'!R32,"")</f>
        <v>2090.5128205128203</v>
      </c>
      <c r="S32" s="11">
        <f>IF(Volym!S32&gt;0,Områdesnormaler!I$8*'Summa Fältnorm cit'!S32,"")</f>
        <v>146.56349206349208</v>
      </c>
      <c r="T32" s="11">
        <f>IF(Volym!T32&gt;0,Områdesnormaler!J$8*'Summa Fältnorm cit'!T32,"")</f>
        <v>2540.1249999999995</v>
      </c>
      <c r="U32" s="11">
        <f>IF(Volym!U32&gt;0,Områdesnormaler!K$8*'Summa Fältnorm cit'!U32,"")</f>
        <v>821.78861788617894</v>
      </c>
      <c r="V32" s="11">
        <f>IF(Volym!V32&gt;0,Områdesnormaler!B$12*'Summa Fältnorm cit'!V32,"")</f>
        <v>130.98780487804876</v>
      </c>
      <c r="W32" s="11">
        <f>IF(Volym!W32&gt;0,Områdesnormaler!C$12*'Summa Fältnorm cit'!W32,"")</f>
        <v>1909.9013157894735</v>
      </c>
      <c r="X32" s="11">
        <f>IF(Volym!X32&gt;0,Områdesnormaler!D$12*'Summa Fältnorm cit'!X32,"")</f>
        <v>443.80714285714299</v>
      </c>
      <c r="Y32" s="11">
        <f>IF(Volym!Y32&gt;0,Områdesnormaler!E$12*'Summa Fältnorm cit'!Y32,"")</f>
        <v>48.044444444444451</v>
      </c>
      <c r="Z32" s="11">
        <f>IF(Volym!Z32&gt;0,Områdesnormaler!F$12*'Summa Fältnorm cit'!Z32,"")</f>
        <v>1588.6330275229354</v>
      </c>
      <c r="AA32" s="11">
        <f>IF(Volym!AA32&gt;0,Områdesnormaler!G$12*'Summa Fältnorm cit'!AA32,"")</f>
        <v>2612.7987421383632</v>
      </c>
      <c r="AB32" s="11">
        <f>IF(Volym!AB32&gt;0,Områdesnormaler!H$12*'Summa Fältnorm cit'!AB32,"")</f>
        <v>1602.0810810810804</v>
      </c>
      <c r="AC32" s="11">
        <f>IF(Volym!AC32&gt;0,Områdesnormaler!I$12*'Summa Fältnorm cit'!AC32,"")</f>
        <v>1004.0196078431369</v>
      </c>
      <c r="AD32" s="11">
        <f>IF(Volym!AD32&gt;0,Områdesnormaler!J$12*'Summa Fältnorm cit'!AD32,"")</f>
        <v>258.98461538461538</v>
      </c>
      <c r="AE32" s="11">
        <f>IF(Volym!AE32&gt;0,Områdesnormaler!K$12*'Summa Fältnorm cit'!AE32,"")</f>
        <v>1767.4863013698628</v>
      </c>
      <c r="AF32" s="11">
        <f>IF(Volym!AF32&gt;0,Områdesnormaler!B$16*'Summa Fältnorm cit'!AF32,"")</f>
        <v>650.69811320754718</v>
      </c>
      <c r="AG32" s="11">
        <f>IF(Volym!AG32&gt;0,Områdesnormaler!C$16*'Summa Fältnorm cit'!AG32,"")</f>
        <v>1634.2500000000002</v>
      </c>
      <c r="AH32" s="11">
        <f>IF(Volym!AH32&gt;0,Områdesnormaler!D$16*'Summa Fältnorm cit'!AH32,"")</f>
        <v>173.16842105263154</v>
      </c>
      <c r="AI32" s="11">
        <f>IF(Volym!AI32&gt;0,Områdesnormaler!E$16*'Summa Fältnorm cit'!AI32,"")</f>
        <v>584.55462184873943</v>
      </c>
      <c r="AJ32" s="11">
        <f>IF(Volym!AJ32&gt;0,Områdesnormaler!F$16*'Summa Fältnorm cit'!AJ32,"")</f>
        <v>0</v>
      </c>
      <c r="AK32" s="11">
        <f>SUM(B32:AJ32)</f>
        <v>40281.022479281237</v>
      </c>
      <c r="AL32" s="12">
        <f t="shared" si="0"/>
        <v>1</v>
      </c>
    </row>
    <row r="34" spans="1:4" x14ac:dyDescent="0.3">
      <c r="A34" s="31" t="s">
        <v>73</v>
      </c>
      <c r="B34" s="17"/>
      <c r="C34" s="17"/>
      <c r="D34" s="18"/>
    </row>
    <row r="35" spans="1:4" x14ac:dyDescent="0.3">
      <c r="A35" s="25" t="s">
        <v>74</v>
      </c>
      <c r="B35" s="22"/>
      <c r="C35" s="22"/>
      <c r="D35" s="24"/>
    </row>
    <row r="36" spans="1:4" x14ac:dyDescent="0.3">
      <c r="A36" s="23" t="s">
        <v>69</v>
      </c>
      <c r="B36" s="22"/>
      <c r="C36" s="22"/>
      <c r="D36" s="24"/>
    </row>
    <row r="37" spans="1:4" x14ac:dyDescent="0.3">
      <c r="A37" s="19" t="s">
        <v>72</v>
      </c>
      <c r="B37" s="20"/>
      <c r="C37" s="20"/>
      <c r="D37" s="21"/>
    </row>
  </sheetData>
  <pageMargins left="0.70866141732283472" right="0.70866141732283472" top="0.74803149606299213" bottom="0.74803149606299213" header="0.31496062992125984" footer="0.31496062992125984"/>
  <pageSetup paperSize="9" scale="66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1"/>
  <sheetViews>
    <sheetView workbookViewId="0">
      <selection activeCell="A25" sqref="A25"/>
    </sheetView>
  </sheetViews>
  <sheetFormatPr defaultRowHeight="14" x14ac:dyDescent="0.3"/>
  <cols>
    <col min="1" max="1" width="28.08203125" customWidth="1"/>
    <col min="4" max="4" width="9.75" customWidth="1"/>
    <col min="11" max="11" width="12.25" customWidth="1"/>
  </cols>
  <sheetData>
    <row r="1" spans="1:11" x14ac:dyDescent="0.3">
      <c r="A1" s="34" t="s">
        <v>83</v>
      </c>
    </row>
    <row r="2" spans="1:11" x14ac:dyDescent="0.3">
      <c r="A2" s="29"/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</row>
    <row r="3" spans="1:11" x14ac:dyDescent="0.3">
      <c r="A3" s="27" t="s">
        <v>75</v>
      </c>
      <c r="B3" s="16">
        <v>1.17</v>
      </c>
      <c r="C3" s="16">
        <v>1.1599999999999999</v>
      </c>
      <c r="D3" s="16">
        <v>1.51</v>
      </c>
      <c r="E3" s="16">
        <v>1.36</v>
      </c>
      <c r="F3" s="16">
        <v>2.2200000000000002</v>
      </c>
      <c r="G3" s="16">
        <v>0.88</v>
      </c>
      <c r="H3" s="16">
        <v>1.1599999999999999</v>
      </c>
      <c r="I3" s="16">
        <v>1.25</v>
      </c>
      <c r="J3" s="16">
        <v>0.72</v>
      </c>
      <c r="K3" s="16">
        <v>0.32</v>
      </c>
    </row>
    <row r="4" spans="1:11" x14ac:dyDescent="0.3">
      <c r="A4" s="27" t="s">
        <v>81</v>
      </c>
      <c r="B4" s="3">
        <f>1/B3</f>
        <v>0.85470085470085477</v>
      </c>
      <c r="C4" s="3">
        <f t="shared" ref="C4:K4" si="0">1/C3</f>
        <v>0.86206896551724144</v>
      </c>
      <c r="D4" s="3">
        <f t="shared" si="0"/>
        <v>0.66225165562913912</v>
      </c>
      <c r="E4" s="3">
        <f t="shared" si="0"/>
        <v>0.73529411764705876</v>
      </c>
      <c r="F4" s="3">
        <f t="shared" si="0"/>
        <v>0.4504504504504504</v>
      </c>
      <c r="G4" s="3">
        <f t="shared" si="0"/>
        <v>1.1363636363636365</v>
      </c>
      <c r="H4" s="3">
        <f t="shared" si="0"/>
        <v>0.86206896551724144</v>
      </c>
      <c r="I4" s="3">
        <f t="shared" si="0"/>
        <v>0.8</v>
      </c>
      <c r="J4" s="3">
        <f t="shared" si="0"/>
        <v>1.3888888888888888</v>
      </c>
      <c r="K4" s="3">
        <f t="shared" si="0"/>
        <v>3.125</v>
      </c>
    </row>
    <row r="5" spans="1:11" x14ac:dyDescent="0.3">
      <c r="E5" s="22"/>
      <c r="F5" s="22"/>
    </row>
    <row r="6" spans="1:11" x14ac:dyDescent="0.3"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5" t="s">
        <v>15</v>
      </c>
      <c r="H6" s="35" t="s">
        <v>16</v>
      </c>
      <c r="I6" s="35" t="s">
        <v>17</v>
      </c>
      <c r="J6" s="35" t="s">
        <v>18</v>
      </c>
      <c r="K6" s="35" t="s">
        <v>19</v>
      </c>
    </row>
    <row r="7" spans="1:11" x14ac:dyDescent="0.3">
      <c r="A7" s="27" t="s">
        <v>75</v>
      </c>
      <c r="B7" s="16">
        <v>0.96</v>
      </c>
      <c r="C7" s="16">
        <v>1.1100000000000001</v>
      </c>
      <c r="D7" s="16">
        <v>1.4</v>
      </c>
      <c r="E7" s="16">
        <v>0.43</v>
      </c>
      <c r="F7" s="16">
        <v>0.57999999999999996</v>
      </c>
      <c r="G7" s="16">
        <v>0.93</v>
      </c>
      <c r="H7" s="16">
        <v>0.78</v>
      </c>
      <c r="I7" s="16">
        <v>1.26</v>
      </c>
      <c r="J7" s="16">
        <v>0.16</v>
      </c>
      <c r="K7" s="16">
        <v>1.23</v>
      </c>
    </row>
    <row r="8" spans="1:11" x14ac:dyDescent="0.3">
      <c r="A8" s="27" t="s">
        <v>81</v>
      </c>
      <c r="B8" s="3">
        <f t="shared" ref="B8:K8" si="1">1/B7</f>
        <v>1.0416666666666667</v>
      </c>
      <c r="C8" s="3">
        <f t="shared" si="1"/>
        <v>0.9009009009009008</v>
      </c>
      <c r="D8" s="3">
        <f t="shared" si="1"/>
        <v>0.7142857142857143</v>
      </c>
      <c r="E8" s="3">
        <f t="shared" si="1"/>
        <v>2.3255813953488373</v>
      </c>
      <c r="F8" s="3">
        <f t="shared" si="1"/>
        <v>1.7241379310344829</v>
      </c>
      <c r="G8" s="3">
        <f t="shared" si="1"/>
        <v>1.075268817204301</v>
      </c>
      <c r="H8" s="3">
        <f t="shared" si="1"/>
        <v>1.2820512820512819</v>
      </c>
      <c r="I8" s="3">
        <f t="shared" si="1"/>
        <v>0.79365079365079361</v>
      </c>
      <c r="J8" s="3">
        <f t="shared" si="1"/>
        <v>6.25</v>
      </c>
      <c r="K8" s="3">
        <f t="shared" si="1"/>
        <v>0.81300813008130079</v>
      </c>
    </row>
    <row r="10" spans="1:11" x14ac:dyDescent="0.3">
      <c r="B10" s="35" t="s">
        <v>20</v>
      </c>
      <c r="C10" s="35" t="s">
        <v>21</v>
      </c>
      <c r="D10" s="35" t="s">
        <v>22</v>
      </c>
      <c r="E10" s="35" t="s">
        <v>23</v>
      </c>
      <c r="F10" s="35" t="s">
        <v>36</v>
      </c>
      <c r="G10" s="35" t="s">
        <v>37</v>
      </c>
      <c r="H10" s="35" t="s">
        <v>26</v>
      </c>
      <c r="I10" s="35" t="s">
        <v>27</v>
      </c>
      <c r="J10" s="35" t="s">
        <v>28</v>
      </c>
      <c r="K10" s="35" t="s">
        <v>29</v>
      </c>
    </row>
    <row r="11" spans="1:11" x14ac:dyDescent="0.3">
      <c r="A11" s="27" t="s">
        <v>75</v>
      </c>
      <c r="B11" s="16">
        <v>0.82</v>
      </c>
      <c r="C11" s="16">
        <v>1.52</v>
      </c>
      <c r="D11" s="16">
        <v>1.4</v>
      </c>
      <c r="E11" s="16">
        <v>1.35</v>
      </c>
      <c r="F11" s="16">
        <v>1.0900000000000001</v>
      </c>
      <c r="G11" s="16">
        <v>1.59</v>
      </c>
      <c r="H11" s="16">
        <v>1.48</v>
      </c>
      <c r="I11" s="16">
        <v>1.53</v>
      </c>
      <c r="J11" s="16">
        <v>1.3</v>
      </c>
      <c r="K11" s="16">
        <v>1.46</v>
      </c>
    </row>
    <row r="12" spans="1:11" x14ac:dyDescent="0.3">
      <c r="A12" s="27" t="s">
        <v>81</v>
      </c>
      <c r="B12" s="3">
        <f t="shared" ref="B12:K12" si="2">1/B11</f>
        <v>1.2195121951219512</v>
      </c>
      <c r="C12" s="3">
        <f t="shared" si="2"/>
        <v>0.65789473684210531</v>
      </c>
      <c r="D12" s="3">
        <f t="shared" si="2"/>
        <v>0.7142857142857143</v>
      </c>
      <c r="E12" s="3">
        <f t="shared" si="2"/>
        <v>0.7407407407407407</v>
      </c>
      <c r="F12" s="3">
        <f t="shared" si="2"/>
        <v>0.9174311926605504</v>
      </c>
      <c r="G12" s="3">
        <f t="shared" si="2"/>
        <v>0.62893081761006286</v>
      </c>
      <c r="H12" s="3">
        <f t="shared" si="2"/>
        <v>0.67567567567567566</v>
      </c>
      <c r="I12" s="3">
        <f t="shared" si="2"/>
        <v>0.65359477124183007</v>
      </c>
      <c r="J12" s="3">
        <f t="shared" si="2"/>
        <v>0.76923076923076916</v>
      </c>
      <c r="K12" s="3">
        <f t="shared" si="2"/>
        <v>0.68493150684931503</v>
      </c>
    </row>
    <row r="14" spans="1:11" x14ac:dyDescent="0.3">
      <c r="B14" s="35" t="s">
        <v>30</v>
      </c>
      <c r="C14" s="35" t="s">
        <v>31</v>
      </c>
      <c r="D14" s="35" t="s">
        <v>32</v>
      </c>
      <c r="E14" s="35" t="s">
        <v>33</v>
      </c>
      <c r="F14" s="35" t="s">
        <v>82</v>
      </c>
    </row>
    <row r="15" spans="1:11" x14ac:dyDescent="0.3">
      <c r="A15" s="27" t="s">
        <v>75</v>
      </c>
      <c r="B15" s="16">
        <v>1.06</v>
      </c>
      <c r="C15" s="16">
        <v>0.48</v>
      </c>
      <c r="D15" s="16">
        <v>0.95</v>
      </c>
      <c r="E15" s="16">
        <v>1.19</v>
      </c>
      <c r="F15" s="16">
        <v>1.32</v>
      </c>
    </row>
    <row r="16" spans="1:11" x14ac:dyDescent="0.3">
      <c r="A16" s="27" t="s">
        <v>81</v>
      </c>
      <c r="B16" s="3">
        <f>1/B15</f>
        <v>0.94339622641509424</v>
      </c>
      <c r="C16" s="3">
        <f>1/C15</f>
        <v>2.0833333333333335</v>
      </c>
      <c r="D16" s="3">
        <f>1/D15</f>
        <v>1.0526315789473684</v>
      </c>
      <c r="E16" s="3">
        <f>1/E15</f>
        <v>0.84033613445378152</v>
      </c>
      <c r="F16" s="3">
        <f>1/F15</f>
        <v>0.75757575757575757</v>
      </c>
    </row>
    <row r="19" spans="1:3" x14ac:dyDescent="0.3">
      <c r="A19" s="26" t="s">
        <v>71</v>
      </c>
      <c r="B19" s="17"/>
      <c r="C19" s="18"/>
    </row>
    <row r="20" spans="1:3" x14ac:dyDescent="0.3">
      <c r="A20" s="23" t="s">
        <v>70</v>
      </c>
      <c r="B20" s="22"/>
      <c r="C20" s="24"/>
    </row>
    <row r="21" spans="1:3" x14ac:dyDescent="0.3">
      <c r="A21" s="19" t="s">
        <v>68</v>
      </c>
      <c r="B21" s="20"/>
      <c r="C21" s="21"/>
    </row>
  </sheetData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Sammanfattning</vt:lpstr>
      <vt:lpstr>Volym</vt:lpstr>
      <vt:lpstr>Summa Fältnorm cit</vt:lpstr>
      <vt:lpstr>Medelcitering</vt:lpstr>
      <vt:lpstr>Bibliometriskt index</vt:lpstr>
      <vt:lpstr>Områdesnormaler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Staffan Karlsson</dc:creator>
  <cp:lastModifiedBy>Karin Tegerstedt</cp:lastModifiedBy>
  <cp:lastPrinted>2010-07-06T08:39:38Z</cp:lastPrinted>
  <dcterms:created xsi:type="dcterms:W3CDTF">2009-07-07T14:08:04Z</dcterms:created>
  <dcterms:modified xsi:type="dcterms:W3CDTF">2020-05-14T13:01:03Z</dcterms:modified>
</cp:coreProperties>
</file>